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OFS1\Shozoku\103_エネルギーセンター\センター内\03 保全\3-2維持管理G保全\3‐2‐05委託\余剰電力入札\R08年度\2.公告\"/>
    </mc:Choice>
  </mc:AlternateContent>
  <xr:revisionPtr revIDLastSave="0" documentId="13_ncr:1_{FC6A1415-B8D9-4E4E-BE06-E38E3A2F7EF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積算内訳書" sheetId="1" r:id="rId1"/>
  </sheets>
  <definedNames>
    <definedName name="_xlnm.Print_Area" localSheetId="0">積算内訳書!$B$1:$AD$32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X12" i="1" l="1"/>
  <c r="V12" i="1"/>
  <c r="F27" i="1" l="1"/>
  <c r="F32" i="1" s="1"/>
  <c r="V22" i="1"/>
  <c r="U22" i="1"/>
  <c r="T22" i="1"/>
  <c r="N22" i="1"/>
  <c r="P22" i="1" s="1"/>
  <c r="K22" i="1"/>
  <c r="I22" i="1"/>
  <c r="H22" i="1"/>
  <c r="X22" i="1"/>
  <c r="V21" i="1"/>
  <c r="U21" i="1"/>
  <c r="T21" i="1"/>
  <c r="N21" i="1"/>
  <c r="P21" i="1" s="1"/>
  <c r="K21" i="1"/>
  <c r="I21" i="1"/>
  <c r="H21" i="1"/>
  <c r="X21" i="1"/>
  <c r="V20" i="1"/>
  <c r="U20" i="1"/>
  <c r="T20" i="1"/>
  <c r="N20" i="1"/>
  <c r="P20" i="1" s="1"/>
  <c r="K20" i="1"/>
  <c r="I20" i="1"/>
  <c r="H20" i="1"/>
  <c r="V19" i="1"/>
  <c r="U19" i="1"/>
  <c r="T19" i="1"/>
  <c r="N19" i="1"/>
  <c r="N27" i="1" s="1"/>
  <c r="F42" i="1" s="1"/>
  <c r="K19" i="1"/>
  <c r="I19" i="1"/>
  <c r="H19" i="1"/>
  <c r="V18" i="1"/>
  <c r="U18" i="1"/>
  <c r="T18" i="1"/>
  <c r="P18" i="1"/>
  <c r="K18" i="1"/>
  <c r="I18" i="1"/>
  <c r="H18" i="1"/>
  <c r="X18" i="1"/>
  <c r="V17" i="1"/>
  <c r="U17" i="1"/>
  <c r="T17" i="1"/>
  <c r="P17" i="1"/>
  <c r="K17" i="1"/>
  <c r="I17" i="1"/>
  <c r="H17" i="1"/>
  <c r="X17" i="1"/>
  <c r="V16" i="1"/>
  <c r="U16" i="1"/>
  <c r="T16" i="1"/>
  <c r="K16" i="1"/>
  <c r="I16" i="1"/>
  <c r="H16" i="1"/>
  <c r="X16" i="1"/>
  <c r="V15" i="1"/>
  <c r="U15" i="1"/>
  <c r="T15" i="1"/>
  <c r="K15" i="1"/>
  <c r="I15" i="1"/>
  <c r="H15" i="1"/>
  <c r="V14" i="1"/>
  <c r="U14" i="1"/>
  <c r="T14" i="1"/>
  <c r="K14" i="1"/>
  <c r="I14" i="1"/>
  <c r="H14" i="1"/>
  <c r="V13" i="1"/>
  <c r="U13" i="1"/>
  <c r="T13" i="1"/>
  <c r="K13" i="1"/>
  <c r="I13" i="1"/>
  <c r="H13" i="1"/>
  <c r="X13" i="1"/>
  <c r="U12" i="1"/>
  <c r="T12" i="1"/>
  <c r="K12" i="1"/>
  <c r="I12" i="1"/>
  <c r="H12" i="1"/>
  <c r="V11" i="1"/>
  <c r="U11" i="1"/>
  <c r="T11" i="1"/>
  <c r="S27" i="1"/>
  <c r="R27" i="1"/>
  <c r="R32" i="1" s="1"/>
  <c r="K11" i="1"/>
  <c r="I11" i="1"/>
  <c r="G27" i="1"/>
  <c r="E27" i="1"/>
  <c r="D27" i="1"/>
  <c r="W12" i="1" l="1"/>
  <c r="W13" i="1"/>
  <c r="P19" i="1"/>
  <c r="P32" i="1" s="1"/>
  <c r="L20" i="1"/>
  <c r="W11" i="1"/>
  <c r="W16" i="1"/>
  <c r="W17" i="1"/>
  <c r="W19" i="1"/>
  <c r="W14" i="1"/>
  <c r="W18" i="1"/>
  <c r="L14" i="1"/>
  <c r="L15" i="1"/>
  <c r="L19" i="1"/>
  <c r="W15" i="1"/>
  <c r="W20" i="1"/>
  <c r="W21" i="1"/>
  <c r="W22" i="1"/>
  <c r="E32" i="1"/>
  <c r="G32" i="1"/>
  <c r="D32" i="1"/>
  <c r="L42" i="1"/>
  <c r="S32" i="1"/>
  <c r="L11" i="1"/>
  <c r="X11" i="1"/>
  <c r="X15" i="1"/>
  <c r="X19" i="1"/>
  <c r="L21" i="1"/>
  <c r="L22" i="1"/>
  <c r="Q27" i="1"/>
  <c r="X14" i="1"/>
  <c r="L13" i="1"/>
  <c r="L17" i="1"/>
  <c r="L18" i="1"/>
  <c r="X20" i="1"/>
  <c r="L12" i="1"/>
  <c r="L16" i="1"/>
  <c r="Q32" i="1" l="1"/>
  <c r="X32" i="1" s="1"/>
  <c r="X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高槻市</author>
  </authors>
  <commentList>
    <comment ref="P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円未満切り捨て</t>
        </r>
      </text>
    </comment>
  </commentList>
</comments>
</file>

<file path=xl/sharedStrings.xml><?xml version="1.0" encoding="utf-8"?>
<sst xmlns="http://schemas.openxmlformats.org/spreadsheetml/2006/main" count="108" uniqueCount="79">
  <si>
    <t>※消費税等相当額は単価に全て含むものとする。</t>
    <rPh sb="1" eb="4">
      <t>ショウヒゼイ</t>
    </rPh>
    <rPh sb="4" eb="5">
      <t>トウ</t>
    </rPh>
    <rPh sb="5" eb="7">
      <t>ソウトウ</t>
    </rPh>
    <rPh sb="7" eb="8">
      <t>ガク</t>
    </rPh>
    <rPh sb="9" eb="11">
      <t>タンカ</t>
    </rPh>
    <rPh sb="12" eb="13">
      <t>スベ</t>
    </rPh>
    <rPh sb="14" eb="15">
      <t>フク</t>
    </rPh>
    <phoneticPr fontId="2"/>
  </si>
  <si>
    <t>　　　 項　目
　　 　単　位
年度、月</t>
    <rPh sb="4" eb="5">
      <t>コウ</t>
    </rPh>
    <rPh sb="6" eb="7">
      <t>メ</t>
    </rPh>
    <rPh sb="12" eb="13">
      <t>タン</t>
    </rPh>
    <rPh sb="14" eb="15">
      <t>クライ</t>
    </rPh>
    <rPh sb="20" eb="22">
      <t>ネンド</t>
    </rPh>
    <rPh sb="23" eb="24">
      <t>ツキ</t>
    </rPh>
    <phoneticPr fontId="4"/>
  </si>
  <si>
    <t>第二工場電源　4950kw蒸気タービン</t>
    <rPh sb="0" eb="2">
      <t>ダイニ</t>
    </rPh>
    <rPh sb="2" eb="4">
      <t>コウジョウ</t>
    </rPh>
    <rPh sb="4" eb="6">
      <t>デンゲン</t>
    </rPh>
    <rPh sb="13" eb="15">
      <t>ジョウキ</t>
    </rPh>
    <phoneticPr fontId="9"/>
  </si>
  <si>
    <t>月別電力量
合計</t>
    <rPh sb="0" eb="2">
      <t>ツキベツ</t>
    </rPh>
    <rPh sb="2" eb="4">
      <t>デンリョク</t>
    </rPh>
    <rPh sb="4" eb="5">
      <t>リョウ</t>
    </rPh>
    <rPh sb="6" eb="8">
      <t>ゴウケイ</t>
    </rPh>
    <phoneticPr fontId="9"/>
  </si>
  <si>
    <t>電源種別</t>
    <rPh sb="0" eb="2">
      <t>デンゲン</t>
    </rPh>
    <rPh sb="2" eb="4">
      <t>シュベツ</t>
    </rPh>
    <phoneticPr fontId="2"/>
  </si>
  <si>
    <t>昼間</t>
    <rPh sb="0" eb="2">
      <t>ヒルマ</t>
    </rPh>
    <phoneticPr fontId="2"/>
  </si>
  <si>
    <t>夜間</t>
    <rPh sb="0" eb="2">
      <t>ヤカン</t>
    </rPh>
    <phoneticPr fontId="2"/>
  </si>
  <si>
    <t>重負荷</t>
    <rPh sb="0" eb="1">
      <t>ジュウ</t>
    </rPh>
    <rPh sb="1" eb="3">
      <t>フカ</t>
    </rPh>
    <phoneticPr fontId="2"/>
  </si>
  <si>
    <t>予定売却電力量</t>
    <phoneticPr fontId="2"/>
  </si>
  <si>
    <t xml:space="preserve">電力量料金単価
</t>
    <phoneticPr fontId="2"/>
  </si>
  <si>
    <t>月別電力量
料金</t>
    <rPh sb="0" eb="2">
      <t>ツキベツ</t>
    </rPh>
    <rPh sb="2" eb="4">
      <t>デンリョク</t>
    </rPh>
    <rPh sb="4" eb="5">
      <t>リョウ</t>
    </rPh>
    <rPh sb="6" eb="8">
      <t>リョウキン</t>
    </rPh>
    <phoneticPr fontId="9"/>
  </si>
  <si>
    <t>バイオマス比率</t>
    <rPh sb="5" eb="6">
      <t>ヒ</t>
    </rPh>
    <rPh sb="6" eb="7">
      <t>リツ</t>
    </rPh>
    <phoneticPr fontId="9"/>
  </si>
  <si>
    <t>固定買取電力量</t>
    <rPh sb="0" eb="2">
      <t>コテイ</t>
    </rPh>
    <rPh sb="2" eb="4">
      <t>カイトリ</t>
    </rPh>
    <rPh sb="4" eb="6">
      <t>デンリョク</t>
    </rPh>
    <rPh sb="6" eb="7">
      <t>リョウ</t>
    </rPh>
    <phoneticPr fontId="4"/>
  </si>
  <si>
    <t>固定買取料金単価</t>
    <rPh sb="0" eb="2">
      <t>コテイ</t>
    </rPh>
    <rPh sb="2" eb="4">
      <t>カイトリ</t>
    </rPh>
    <rPh sb="4" eb="6">
      <t>リョウキン</t>
    </rPh>
    <rPh sb="6" eb="8">
      <t>タンカ</t>
    </rPh>
    <phoneticPr fontId="9"/>
  </si>
  <si>
    <t>電力量
料金</t>
    <rPh sb="0" eb="2">
      <t>デンリョク</t>
    </rPh>
    <rPh sb="2" eb="3">
      <t>リョウ</t>
    </rPh>
    <rPh sb="4" eb="6">
      <t>リョウキン</t>
    </rPh>
    <phoneticPr fontId="9"/>
  </si>
  <si>
    <t>電力量料金単価</t>
    <rPh sb="0" eb="2">
      <t>デンリョク</t>
    </rPh>
    <rPh sb="2" eb="3">
      <t>リョウ</t>
    </rPh>
    <rPh sb="3" eb="5">
      <t>リョウキン</t>
    </rPh>
    <rPh sb="5" eb="7">
      <t>タンカ</t>
    </rPh>
    <phoneticPr fontId="9"/>
  </si>
  <si>
    <t xml:space="preserve">第二工場
電源
</t>
    <rPh sb="0" eb="2">
      <t>ダイニ</t>
    </rPh>
    <rPh sb="2" eb="4">
      <t>コウジョウ</t>
    </rPh>
    <rPh sb="5" eb="7">
      <t>デンゲン</t>
    </rPh>
    <phoneticPr fontId="2"/>
  </si>
  <si>
    <t>ｋWｈ</t>
  </si>
  <si>
    <t>円/ｋWｈ</t>
  </si>
  <si>
    <t>円</t>
    <rPh sb="0" eb="1">
      <t>エン</t>
    </rPh>
    <phoneticPr fontId="4"/>
  </si>
  <si>
    <t>％</t>
    <phoneticPr fontId="4"/>
  </si>
  <si>
    <t>ｋWｈ</t>
    <phoneticPr fontId="4"/>
  </si>
  <si>
    <t>円/ｋWｈ</t>
    <rPh sb="0" eb="1">
      <t>エン</t>
    </rPh>
    <phoneticPr fontId="4"/>
  </si>
  <si>
    <t>昼間</t>
    <rPh sb="0" eb="2">
      <t>ヒルマ</t>
    </rPh>
    <phoneticPr fontId="4"/>
  </si>
  <si>
    <t>夜間</t>
    <rPh sb="0" eb="2">
      <t>ヤカン</t>
    </rPh>
    <phoneticPr fontId="4"/>
  </si>
  <si>
    <t>重負荷</t>
    <rPh sb="0" eb="1">
      <t>ジュウ</t>
    </rPh>
    <rPh sb="1" eb="3">
      <t>フカ</t>
    </rPh>
    <phoneticPr fontId="4"/>
  </si>
  <si>
    <r>
      <rPr>
        <sz val="8"/>
        <rFont val="ＭＳ Ｐゴシック"/>
        <family val="3"/>
        <charset val="128"/>
      </rPr>
      <t>T1</t>
    </r>
    <r>
      <rPr>
        <sz val="10"/>
        <rFont val="ＭＳ Ｐゴシック"/>
        <family val="3"/>
        <charset val="128"/>
      </rPr>
      <t>=m</t>
    </r>
    <r>
      <rPr>
        <sz val="8"/>
        <rFont val="ＭＳ Ｐゴシック"/>
        <family val="3"/>
        <charset val="128"/>
      </rPr>
      <t>×</t>
    </r>
    <r>
      <rPr>
        <sz val="10"/>
        <rFont val="ＭＳ Ｐゴシック"/>
        <family val="3"/>
        <charset val="128"/>
      </rPr>
      <t>p + 
n</t>
    </r>
    <r>
      <rPr>
        <sz val="8"/>
        <rFont val="ＭＳ Ｐゴシック"/>
        <family val="3"/>
        <charset val="128"/>
      </rPr>
      <t>×</t>
    </r>
    <r>
      <rPr>
        <sz val="10"/>
        <rFont val="ＭＳ Ｐゴシック"/>
        <family val="3"/>
        <charset val="128"/>
      </rPr>
      <t>q + o</t>
    </r>
    <r>
      <rPr>
        <sz val="9"/>
        <rFont val="ＭＳ Ｐゴシック"/>
        <family val="3"/>
        <charset val="128"/>
      </rPr>
      <t>×</t>
    </r>
    <r>
      <rPr>
        <sz val="10"/>
        <rFont val="ＭＳ Ｐゴシック"/>
        <family val="3"/>
        <charset val="128"/>
      </rPr>
      <t>r</t>
    </r>
    <phoneticPr fontId="4"/>
  </si>
  <si>
    <t xml:space="preserve">T2=u ｘ v </t>
    <phoneticPr fontId="4"/>
  </si>
  <si>
    <t>T2= u ｘ x + 
v ｘ y + w x z</t>
    <phoneticPr fontId="4"/>
  </si>
  <si>
    <t>m</t>
    <phoneticPr fontId="4"/>
  </si>
  <si>
    <t>n</t>
    <phoneticPr fontId="4"/>
  </si>
  <si>
    <t>o</t>
    <phoneticPr fontId="4"/>
  </si>
  <si>
    <t>o</t>
    <phoneticPr fontId="2"/>
  </si>
  <si>
    <t>p</t>
    <phoneticPr fontId="4"/>
  </si>
  <si>
    <t>q</t>
    <phoneticPr fontId="4"/>
  </si>
  <si>
    <t>r</t>
    <phoneticPr fontId="4"/>
  </si>
  <si>
    <t>r</t>
    <phoneticPr fontId="2"/>
  </si>
  <si>
    <t>t</t>
    <phoneticPr fontId="4"/>
  </si>
  <si>
    <t>u=s×t÷100</t>
    <phoneticPr fontId="4"/>
  </si>
  <si>
    <t>v</t>
    <phoneticPr fontId="4"/>
  </si>
  <si>
    <t>u</t>
    <phoneticPr fontId="2"/>
  </si>
  <si>
    <t>w</t>
    <phoneticPr fontId="2"/>
  </si>
  <si>
    <t>ｘ</t>
    <phoneticPr fontId="2"/>
  </si>
  <si>
    <t>y</t>
    <phoneticPr fontId="2"/>
  </si>
  <si>
    <t>z</t>
    <phoneticPr fontId="4"/>
  </si>
  <si>
    <t>L=m+n+o+u+v+w</t>
    <phoneticPr fontId="4"/>
  </si>
  <si>
    <t>　高槻クリーンセンターにおいて発電した電力の余剰分（RPS電源分・その他電源分）をそれぞれ売却するものである。</t>
    <rPh sb="29" eb="31">
      <t>デンゲン</t>
    </rPh>
    <rPh sb="31" eb="32">
      <t>ブン</t>
    </rPh>
    <rPh sb="35" eb="36">
      <t>タ</t>
    </rPh>
    <rPh sb="36" eb="38">
      <t>デンゲン</t>
    </rPh>
    <rPh sb="38" eb="39">
      <t>ブン</t>
    </rPh>
    <phoneticPr fontId="4"/>
  </si>
  <si>
    <t>合計電力量 
kWh</t>
    <rPh sb="0" eb="2">
      <t>ゴウケイ</t>
    </rPh>
    <rPh sb="2" eb="4">
      <t>デンリョク</t>
    </rPh>
    <rPh sb="4" eb="5">
      <t>リョウ</t>
    </rPh>
    <phoneticPr fontId="2"/>
  </si>
  <si>
    <t>M=Σm</t>
    <phoneticPr fontId="2"/>
  </si>
  <si>
    <t>N=Σn</t>
    <phoneticPr fontId="2"/>
  </si>
  <si>
    <t>U=Σu</t>
    <phoneticPr fontId="2"/>
  </si>
  <si>
    <t>V=Σv</t>
    <phoneticPr fontId="2"/>
  </si>
  <si>
    <t>W=Σw</t>
    <phoneticPr fontId="2"/>
  </si>
  <si>
    <t>J=M+N+O+U+V+W</t>
    <phoneticPr fontId="2"/>
  </si>
  <si>
    <t>合計電力量料金
円</t>
    <rPh sb="0" eb="2">
      <t>ゴウケイ</t>
    </rPh>
    <rPh sb="2" eb="4">
      <t>デンリョク</t>
    </rPh>
    <rPh sb="4" eb="5">
      <t>リョウ</t>
    </rPh>
    <rPh sb="5" eb="7">
      <t>リョウキン</t>
    </rPh>
    <rPh sb="8" eb="9">
      <t>エン</t>
    </rPh>
    <phoneticPr fontId="2"/>
  </si>
  <si>
    <t>K1=Σ(M×p)</t>
    <phoneticPr fontId="2"/>
  </si>
  <si>
    <t>K2=Σ（N×q）</t>
    <phoneticPr fontId="2"/>
  </si>
  <si>
    <t>K3=Σ（O×r）</t>
    <phoneticPr fontId="2"/>
  </si>
  <si>
    <t>K4=Σ（U×x）</t>
    <phoneticPr fontId="2"/>
  </si>
  <si>
    <t>K5=Σ（Ｖ×y）</t>
    <phoneticPr fontId="2"/>
  </si>
  <si>
    <t>K6=Σ（W×z）</t>
    <phoneticPr fontId="2"/>
  </si>
  <si>
    <t>K=Σ（K1～K6）</t>
    <phoneticPr fontId="2"/>
  </si>
  <si>
    <t>ＲＰＳ電源
夜間</t>
    <rPh sb="3" eb="5">
      <t>デンゲン</t>
    </rPh>
    <rPh sb="6" eb="8">
      <t>ヤカン</t>
    </rPh>
    <phoneticPr fontId="2"/>
  </si>
  <si>
    <t>それ以外</t>
    <rPh sb="2" eb="4">
      <t>イガイ</t>
    </rPh>
    <phoneticPr fontId="2"/>
  </si>
  <si>
    <t>別紙　　積算内訳書</t>
    <rPh sb="0" eb="2">
      <t>ベッシ</t>
    </rPh>
    <rPh sb="4" eb="6">
      <t>セキサン</t>
    </rPh>
    <rPh sb="6" eb="9">
      <t>ウチワケショ</t>
    </rPh>
    <phoneticPr fontId="4"/>
  </si>
  <si>
    <t>　商号または名称</t>
    <rPh sb="1" eb="3">
      <t>ショウゴウ</t>
    </rPh>
    <rPh sb="6" eb="8">
      <t>メイショウ</t>
    </rPh>
    <phoneticPr fontId="2"/>
  </si>
  <si>
    <t>※二重枠内に各入札単価を記入すること</t>
    <rPh sb="1" eb="3">
      <t>ニジュウ</t>
    </rPh>
    <rPh sb="3" eb="4">
      <t>ワク</t>
    </rPh>
    <rPh sb="4" eb="5">
      <t>ナイ</t>
    </rPh>
    <rPh sb="6" eb="7">
      <t>カク</t>
    </rPh>
    <rPh sb="7" eb="9">
      <t>ニュウサツ</t>
    </rPh>
    <rPh sb="9" eb="11">
      <t>タンカ</t>
    </rPh>
    <rPh sb="12" eb="14">
      <t>キニュウ</t>
    </rPh>
    <phoneticPr fontId="2"/>
  </si>
  <si>
    <t>第三工場非FIT電源　4300kw蒸気タービン
(固定価格買取分を除く電力量）</t>
    <rPh sb="0" eb="1">
      <t>ダイ</t>
    </rPh>
    <rPh sb="1" eb="2">
      <t>サン</t>
    </rPh>
    <rPh sb="2" eb="4">
      <t>コウジョウ</t>
    </rPh>
    <rPh sb="4" eb="5">
      <t>ヒ</t>
    </rPh>
    <rPh sb="8" eb="10">
      <t>デンゲン</t>
    </rPh>
    <rPh sb="17" eb="19">
      <t>ジョウキ</t>
    </rPh>
    <rPh sb="25" eb="27">
      <t>コテイ</t>
    </rPh>
    <rPh sb="27" eb="29">
      <t>カカク</t>
    </rPh>
    <rPh sb="29" eb="31">
      <t>カイトリ</t>
    </rPh>
    <rPh sb="31" eb="32">
      <t>ブン</t>
    </rPh>
    <rPh sb="33" eb="34">
      <t>ノゾ</t>
    </rPh>
    <rPh sb="35" eb="37">
      <t>デンリョク</t>
    </rPh>
    <rPh sb="37" eb="38">
      <t>リョウ</t>
    </rPh>
    <phoneticPr fontId="2"/>
  </si>
  <si>
    <t>第三工場
非FIT電源</t>
    <rPh sb="0" eb="1">
      <t>ダイ</t>
    </rPh>
    <rPh sb="1" eb="2">
      <t>サン</t>
    </rPh>
    <rPh sb="2" eb="4">
      <t>コウジョウ</t>
    </rPh>
    <rPh sb="5" eb="6">
      <t>ヒ</t>
    </rPh>
    <rPh sb="9" eb="11">
      <t>デンゲン</t>
    </rPh>
    <phoneticPr fontId="2"/>
  </si>
  <si>
    <t>第三工場非FIT電源 電力量合計
kWh</t>
    <rPh sb="0" eb="2">
      <t>ダイサン</t>
    </rPh>
    <rPh sb="2" eb="4">
      <t>コウジョウ</t>
    </rPh>
    <rPh sb="4" eb="5">
      <t>ヒ</t>
    </rPh>
    <phoneticPr fontId="2"/>
  </si>
  <si>
    <t>第二工場電源 電力量合計
kWh</t>
    <rPh sb="0" eb="2">
      <t>ダイニ</t>
    </rPh>
    <rPh sb="2" eb="4">
      <t>コウジョウ</t>
    </rPh>
    <phoneticPr fontId="2"/>
  </si>
  <si>
    <t>第二工場電源 電力量料金合計
円</t>
    <rPh sb="0" eb="2">
      <t>ダイニ</t>
    </rPh>
    <rPh sb="2" eb="4">
      <t>コウジョウ</t>
    </rPh>
    <rPh sb="9" eb="10">
      <t>リョウ</t>
    </rPh>
    <rPh sb="10" eb="12">
      <t>リョウキン</t>
    </rPh>
    <rPh sb="15" eb="16">
      <t>エン</t>
    </rPh>
    <phoneticPr fontId="2"/>
  </si>
  <si>
    <t>第三工場非FIT電源 電力量料金合計
円</t>
    <rPh sb="0" eb="2">
      <t>ダイサン</t>
    </rPh>
    <rPh sb="2" eb="4">
      <t>コウジョウ</t>
    </rPh>
    <rPh sb="4" eb="5">
      <t>ヒ</t>
    </rPh>
    <rPh sb="13" eb="14">
      <t>リョウ</t>
    </rPh>
    <rPh sb="14" eb="16">
      <t>リョウキン</t>
    </rPh>
    <rPh sb="19" eb="20">
      <t>エン</t>
    </rPh>
    <phoneticPr fontId="2"/>
  </si>
  <si>
    <t>単価（円/ｋWｈ）　税込</t>
    <rPh sb="11" eb="12">
      <t>コ</t>
    </rPh>
    <phoneticPr fontId="2"/>
  </si>
  <si>
    <t>※小数第２位まで記入</t>
    <phoneticPr fontId="2"/>
  </si>
  <si>
    <t>予定売却電力量</t>
    <rPh sb="0" eb="4">
      <t>ヨテイバイキャク</t>
    </rPh>
    <rPh sb="4" eb="6">
      <t>デンリョク</t>
    </rPh>
    <rPh sb="6" eb="7">
      <t>リョウ</t>
    </rPh>
    <phoneticPr fontId="4"/>
  </si>
  <si>
    <t>令和８年度</t>
    <rPh sb="0" eb="2">
      <t>レイワ</t>
    </rPh>
    <rPh sb="3" eb="5">
      <t>ネンド</t>
    </rPh>
    <phoneticPr fontId="16"/>
  </si>
  <si>
    <t>O=Σo</t>
    <phoneticPr fontId="2"/>
  </si>
  <si>
    <t xml:space="preserve">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</si>
</sst>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#,##0\ &quot;月&quot;"/>
    <numFmt numFmtId="179" formatCode="#,##0.00_ "/>
    <numFmt numFmtId="180" formatCode="#,##0_);[Red]\(#,##0\)"/>
  </numFmts>
  <fonts count="21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  <fill>
      <patternFill patternType="lightUp">
        <bgColor theme="2" tint="-9.9978637043366805E-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FF0000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/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/>
    <xf numFmtId="38" fontId="10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1" applyFont="1" applyFill="1">
      <alignment vertical="center"/>
    </xf>
    <xf numFmtId="0" fontId="1" fillId="0" borderId="0" xfId="1" applyFont="1">
      <alignment vertical="center"/>
    </xf>
    <xf numFmtId="0" fontId="1" fillId="0" borderId="0" xfId="1" applyFont="1" applyBorder="1">
      <alignment vertical="center"/>
    </xf>
    <xf numFmtId="4" fontId="8" fillId="0" borderId="5" xfId="2" applyNumberFormat="1" applyFont="1" applyFill="1" applyBorder="1" applyAlignment="1">
      <alignment vertical="center"/>
    </xf>
    <xf numFmtId="0" fontId="1" fillId="0" borderId="6" xfId="1" applyFont="1" applyBorder="1">
      <alignment vertical="center"/>
    </xf>
    <xf numFmtId="0" fontId="11" fillId="0" borderId="0" xfId="3" applyFont="1" applyBorder="1" applyAlignment="1">
      <alignment vertical="center" wrapText="1"/>
    </xf>
    <xf numFmtId="4" fontId="8" fillId="0" borderId="13" xfId="2" applyNumberFormat="1" applyFont="1" applyFill="1" applyBorder="1" applyAlignment="1">
      <alignment vertical="center"/>
    </xf>
    <xf numFmtId="0" fontId="1" fillId="0" borderId="6" xfId="1" applyFont="1" applyBorder="1" applyAlignment="1">
      <alignment horizontal="center" vertical="center"/>
    </xf>
    <xf numFmtId="0" fontId="11" fillId="0" borderId="0" xfId="3" applyFont="1" applyBorder="1" applyAlignment="1">
      <alignment vertical="center"/>
    </xf>
    <xf numFmtId="0" fontId="11" fillId="0" borderId="0" xfId="3" applyFont="1" applyBorder="1" applyAlignment="1">
      <alignment vertical="center" wrapText="1" shrinkToFit="1"/>
    </xf>
    <xf numFmtId="4" fontId="8" fillId="0" borderId="15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4" fontId="8" fillId="0" borderId="17" xfId="2" applyNumberFormat="1" applyFont="1" applyFill="1" applyBorder="1" applyAlignment="1">
      <alignment horizontal="center" vertical="center" wrapText="1"/>
    </xf>
    <xf numFmtId="4" fontId="8" fillId="0" borderId="18" xfId="2" applyNumberFormat="1" applyFont="1" applyFill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8" fillId="0" borderId="19" xfId="4" applyFont="1" applyFill="1" applyBorder="1" applyAlignment="1" applyProtection="1">
      <alignment horizontal="center" vertical="center"/>
    </xf>
    <xf numFmtId="0" fontId="8" fillId="0" borderId="20" xfId="4" applyFont="1" applyFill="1" applyBorder="1" applyAlignment="1" applyProtection="1">
      <alignment horizontal="center" vertical="center"/>
    </xf>
    <xf numFmtId="0" fontId="8" fillId="0" borderId="24" xfId="4" applyFont="1" applyFill="1" applyBorder="1" applyAlignment="1" applyProtection="1">
      <alignment horizontal="center" vertical="center"/>
    </xf>
    <xf numFmtId="0" fontId="8" fillId="0" borderId="16" xfId="4" applyFont="1" applyFill="1" applyBorder="1" applyAlignment="1" applyProtection="1">
      <alignment horizontal="center" vertical="center"/>
    </xf>
    <xf numFmtId="0" fontId="8" fillId="0" borderId="17" xfId="4" applyFont="1" applyFill="1" applyBorder="1" applyAlignment="1" applyProtection="1">
      <alignment horizontal="center" vertical="center"/>
    </xf>
    <xf numFmtId="0" fontId="8" fillId="0" borderId="25" xfId="4" applyFont="1" applyFill="1" applyBorder="1" applyAlignment="1" applyProtection="1">
      <alignment horizontal="center" vertical="center"/>
    </xf>
    <xf numFmtId="0" fontId="1" fillId="0" borderId="6" xfId="1" applyFont="1" applyFill="1" applyBorder="1">
      <alignment vertical="center"/>
    </xf>
    <xf numFmtId="0" fontId="8" fillId="0" borderId="0" xfId="4" applyFont="1" applyFill="1" applyBorder="1" applyAlignment="1" applyProtection="1">
      <alignment horizontal="center" vertical="center"/>
    </xf>
    <xf numFmtId="4" fontId="8" fillId="0" borderId="0" xfId="2" applyNumberFormat="1" applyFont="1" applyFill="1" applyBorder="1" applyAlignment="1">
      <alignment horizontal="right"/>
    </xf>
    <xf numFmtId="4" fontId="8" fillId="0" borderId="0" xfId="2" applyNumberFormat="1" applyFont="1" applyFill="1" applyBorder="1" applyAlignment="1">
      <alignment vertical="center" wrapText="1"/>
    </xf>
    <xf numFmtId="0" fontId="8" fillId="0" borderId="27" xfId="4" applyFont="1" applyFill="1" applyBorder="1" applyAlignment="1" applyProtection="1">
      <alignment horizontal="center" vertical="center"/>
    </xf>
    <xf numFmtId="0" fontId="8" fillId="0" borderId="28" xfId="4" applyFont="1" applyFill="1" applyBorder="1" applyAlignment="1" applyProtection="1">
      <alignment horizontal="center" vertical="center"/>
    </xf>
    <xf numFmtId="0" fontId="8" fillId="0" borderId="29" xfId="4" applyFont="1" applyFill="1" applyBorder="1" applyAlignment="1" applyProtection="1">
      <alignment horizontal="center" vertical="center"/>
    </xf>
    <xf numFmtId="0" fontId="8" fillId="0" borderId="23" xfId="4" applyFont="1" applyFill="1" applyBorder="1" applyAlignment="1" applyProtection="1">
      <alignment horizontal="center" vertical="center"/>
    </xf>
    <xf numFmtId="0" fontId="8" fillId="0" borderId="31" xfId="4" applyFont="1" applyFill="1" applyBorder="1" applyAlignment="1" applyProtection="1">
      <alignment horizontal="center" vertical="center"/>
    </xf>
    <xf numFmtId="0" fontId="8" fillId="0" borderId="32" xfId="4" applyFont="1" applyFill="1" applyBorder="1" applyAlignment="1" applyProtection="1">
      <alignment horizontal="center" vertical="center" wrapText="1"/>
    </xf>
    <xf numFmtId="4" fontId="8" fillId="0" borderId="0" xfId="2" applyNumberFormat="1" applyFont="1" applyFill="1" applyBorder="1" applyAlignment="1">
      <alignment horizontal="center" vertical="center" wrapText="1"/>
    </xf>
    <xf numFmtId="0" fontId="8" fillId="0" borderId="35" xfId="4" applyFont="1" applyFill="1" applyBorder="1" applyAlignment="1" applyProtection="1">
      <alignment horizontal="center" vertical="center" shrinkToFit="1"/>
    </xf>
    <xf numFmtId="0" fontId="8" fillId="0" borderId="36" xfId="4" applyFont="1" applyFill="1" applyBorder="1" applyAlignment="1" applyProtection="1">
      <alignment horizontal="center" vertical="center" shrinkToFit="1"/>
    </xf>
    <xf numFmtId="0" fontId="8" fillId="0" borderId="37" xfId="4" applyFont="1" applyFill="1" applyBorder="1" applyAlignment="1" applyProtection="1">
      <alignment horizontal="center" vertical="center" shrinkToFit="1"/>
    </xf>
    <xf numFmtId="0" fontId="8" fillId="0" borderId="38" xfId="4" applyFont="1" applyFill="1" applyBorder="1" applyAlignment="1" applyProtection="1">
      <alignment horizontal="center" vertical="center" shrinkToFit="1"/>
    </xf>
    <xf numFmtId="0" fontId="8" fillId="0" borderId="40" xfId="4" applyFont="1" applyFill="1" applyBorder="1" applyAlignment="1" applyProtection="1">
      <alignment horizontal="center" vertical="center" shrinkToFit="1"/>
    </xf>
    <xf numFmtId="0" fontId="8" fillId="0" borderId="41" xfId="4" applyFont="1" applyFill="1" applyBorder="1" applyAlignment="1" applyProtection="1">
      <alignment horizontal="center" vertical="center" shrinkToFit="1"/>
    </xf>
    <xf numFmtId="0" fontId="8" fillId="0" borderId="0" xfId="4" applyFont="1" applyFill="1" applyBorder="1" applyAlignment="1" applyProtection="1">
      <alignment horizontal="center" vertical="center" shrinkToFit="1"/>
    </xf>
    <xf numFmtId="178" fontId="8" fillId="0" borderId="44" xfId="4" applyNumberFormat="1" applyFont="1" applyFill="1" applyBorder="1" applyAlignment="1" applyProtection="1">
      <alignment horizontal="center" vertical="center"/>
    </xf>
    <xf numFmtId="3" fontId="8" fillId="0" borderId="45" xfId="2" applyNumberFormat="1" applyFont="1" applyFill="1" applyBorder="1" applyAlignment="1">
      <alignment horizontal="right"/>
    </xf>
    <xf numFmtId="3" fontId="8" fillId="0" borderId="46" xfId="2" applyNumberFormat="1" applyFont="1" applyFill="1" applyBorder="1" applyAlignment="1">
      <alignment horizontal="right"/>
    </xf>
    <xf numFmtId="3" fontId="8" fillId="0" borderId="47" xfId="2" applyNumberFormat="1" applyFont="1" applyFill="1" applyBorder="1" applyAlignment="1">
      <alignment horizontal="center"/>
    </xf>
    <xf numFmtId="3" fontId="8" fillId="0" borderId="48" xfId="2" applyNumberFormat="1" applyFont="1" applyFill="1" applyBorder="1" applyAlignment="1">
      <alignment horizontal="right"/>
    </xf>
    <xf numFmtId="4" fontId="8" fillId="0" borderId="45" xfId="2" applyNumberFormat="1" applyFont="1" applyFill="1" applyBorder="1" applyAlignment="1">
      <alignment horizontal="right"/>
    </xf>
    <xf numFmtId="4" fontId="8" fillId="0" borderId="49" xfId="2" applyNumberFormat="1" applyFont="1" applyFill="1" applyBorder="1" applyAlignment="1">
      <alignment horizontal="right"/>
    </xf>
    <xf numFmtId="4" fontId="8" fillId="0" borderId="24" xfId="2" applyNumberFormat="1" applyFont="1" applyFill="1" applyBorder="1" applyAlignment="1">
      <alignment horizontal="right"/>
    </xf>
    <xf numFmtId="4" fontId="8" fillId="0" borderId="47" xfId="2" applyNumberFormat="1" applyFont="1" applyFill="1" applyBorder="1" applyAlignment="1">
      <alignment horizontal="right"/>
    </xf>
    <xf numFmtId="4" fontId="8" fillId="0" borderId="51" xfId="2" applyNumberFormat="1" applyFont="1" applyFill="1" applyBorder="1" applyAlignment="1">
      <alignment horizontal="right"/>
    </xf>
    <xf numFmtId="3" fontId="8" fillId="0" borderId="44" xfId="2" applyNumberFormat="1" applyFont="1" applyFill="1" applyBorder="1" applyAlignment="1">
      <alignment horizontal="right"/>
    </xf>
    <xf numFmtId="3" fontId="8" fillId="0" borderId="49" xfId="2" applyNumberFormat="1" applyFont="1" applyFill="1" applyBorder="1" applyAlignment="1">
      <alignment horizontal="right"/>
    </xf>
    <xf numFmtId="3" fontId="8" fillId="0" borderId="47" xfId="2" applyNumberFormat="1" applyFont="1" applyFill="1" applyBorder="1" applyAlignment="1">
      <alignment horizontal="right"/>
    </xf>
    <xf numFmtId="179" fontId="8" fillId="0" borderId="24" xfId="2" applyNumberFormat="1" applyFont="1" applyFill="1" applyBorder="1" applyAlignment="1">
      <alignment horizontal="right"/>
    </xf>
    <xf numFmtId="0" fontId="8" fillId="0" borderId="6" xfId="1" applyFont="1" applyFill="1" applyBorder="1">
      <alignment vertical="center"/>
    </xf>
    <xf numFmtId="178" fontId="8" fillId="0" borderId="0" xfId="4" applyNumberFormat="1" applyFont="1" applyFill="1" applyBorder="1" applyAlignment="1" applyProtection="1">
      <alignment horizontal="center" vertical="center"/>
    </xf>
    <xf numFmtId="3" fontId="8" fillId="0" borderId="0" xfId="2" applyNumberFormat="1" applyFont="1" applyFill="1" applyBorder="1" applyAlignment="1">
      <alignment horizontal="right"/>
    </xf>
    <xf numFmtId="3" fontId="1" fillId="0" borderId="0" xfId="1" applyNumberFormat="1" applyFont="1" applyFill="1" applyBorder="1" applyAlignment="1">
      <alignment horizontal="right" vertical="center" wrapText="1"/>
    </xf>
    <xf numFmtId="0" fontId="1" fillId="0" borderId="0" xfId="1" applyFont="1" applyBorder="1" applyAlignment="1">
      <alignment horizontal="right" vertical="center"/>
    </xf>
    <xf numFmtId="178" fontId="8" fillId="0" borderId="20" xfId="4" applyNumberFormat="1" applyFont="1" applyFill="1" applyBorder="1" applyAlignment="1" applyProtection="1">
      <alignment horizontal="center" vertical="center"/>
    </xf>
    <xf numFmtId="3" fontId="8" fillId="0" borderId="53" xfId="2" applyNumberFormat="1" applyFont="1" applyFill="1" applyBorder="1" applyAlignment="1">
      <alignment horizontal="right"/>
    </xf>
    <xf numFmtId="3" fontId="8" fillId="0" borderId="17" xfId="2" applyNumberFormat="1" applyFont="1" applyFill="1" applyBorder="1" applyAlignment="1">
      <alignment horizontal="right"/>
    </xf>
    <xf numFmtId="3" fontId="8" fillId="0" borderId="16" xfId="2" applyNumberFormat="1" applyFont="1" applyFill="1" applyBorder="1" applyAlignment="1">
      <alignment horizontal="center"/>
    </xf>
    <xf numFmtId="3" fontId="8" fillId="0" borderId="25" xfId="2" applyNumberFormat="1" applyFont="1" applyFill="1" applyBorder="1" applyAlignment="1">
      <alignment horizontal="right"/>
    </xf>
    <xf numFmtId="4" fontId="8" fillId="0" borderId="53" xfId="2" applyNumberFormat="1" applyFont="1" applyFill="1" applyBorder="1" applyAlignment="1">
      <alignment horizontal="right"/>
    </xf>
    <xf numFmtId="4" fontId="8" fillId="0" borderId="17" xfId="2" applyNumberFormat="1" applyFont="1" applyFill="1" applyBorder="1" applyAlignment="1">
      <alignment horizontal="right"/>
    </xf>
    <xf numFmtId="4" fontId="8" fillId="0" borderId="17" xfId="2" applyNumberFormat="1" applyFont="1" applyFill="1" applyBorder="1" applyAlignment="1"/>
    <xf numFmtId="4" fontId="8" fillId="0" borderId="16" xfId="2" applyNumberFormat="1" applyFont="1" applyFill="1" applyBorder="1" applyAlignment="1"/>
    <xf numFmtId="4" fontId="8" fillId="0" borderId="24" xfId="2" applyNumberFormat="1" applyFont="1" applyFill="1" applyBorder="1" applyAlignment="1"/>
    <xf numFmtId="3" fontId="8" fillId="0" borderId="20" xfId="2" applyNumberFormat="1" applyFont="1" applyFill="1" applyBorder="1" applyAlignment="1"/>
    <xf numFmtId="3" fontId="8" fillId="0" borderId="17" xfId="2" applyNumberFormat="1" applyFont="1" applyFill="1" applyBorder="1" applyAlignment="1"/>
    <xf numFmtId="3" fontId="8" fillId="0" borderId="16" xfId="2" applyNumberFormat="1" applyFont="1" applyFill="1" applyBorder="1" applyAlignment="1"/>
    <xf numFmtId="0" fontId="8" fillId="0" borderId="6" xfId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178" fontId="8" fillId="0" borderId="23" xfId="4" applyNumberFormat="1" applyFont="1" applyFill="1" applyBorder="1" applyAlignment="1" applyProtection="1">
      <alignment horizontal="center" vertical="center"/>
    </xf>
    <xf numFmtId="4" fontId="8" fillId="0" borderId="16" xfId="2" applyNumberFormat="1" applyFont="1" applyFill="1" applyBorder="1" applyAlignment="1">
      <alignment horizontal="right"/>
    </xf>
    <xf numFmtId="3" fontId="8" fillId="0" borderId="20" xfId="2" applyNumberFormat="1" applyFont="1" applyFill="1" applyBorder="1" applyAlignment="1">
      <alignment horizontal="right"/>
    </xf>
    <xf numFmtId="3" fontId="8" fillId="0" borderId="16" xfId="2" applyNumberFormat="1" applyFont="1" applyFill="1" applyBorder="1" applyAlignment="1">
      <alignment horizontal="right"/>
    </xf>
    <xf numFmtId="3" fontId="8" fillId="0" borderId="54" xfId="2" applyNumberFormat="1" applyFont="1" applyFill="1" applyBorder="1" applyAlignment="1">
      <alignment horizontal="right"/>
    </xf>
    <xf numFmtId="3" fontId="8" fillId="0" borderId="55" xfId="2" applyNumberFormat="1" applyFont="1" applyFill="1" applyBorder="1" applyAlignment="1">
      <alignment horizontal="right"/>
    </xf>
    <xf numFmtId="3" fontId="8" fillId="0" borderId="56" xfId="2" applyNumberFormat="1" applyFont="1" applyFill="1" applyBorder="1" applyAlignment="1"/>
    <xf numFmtId="3" fontId="8" fillId="0" borderId="57" xfId="2" applyNumberFormat="1" applyFont="1" applyFill="1" applyBorder="1" applyAlignment="1"/>
    <xf numFmtId="4" fontId="8" fillId="0" borderId="56" xfId="2" applyNumberFormat="1" applyFont="1" applyFill="1" applyBorder="1" applyAlignment="1">
      <alignment horizontal="right"/>
    </xf>
    <xf numFmtId="4" fontId="8" fillId="0" borderId="55" xfId="2" applyNumberFormat="1" applyFont="1" applyFill="1" applyBorder="1" applyAlignment="1">
      <alignment horizontal="right"/>
    </xf>
    <xf numFmtId="4" fontId="8" fillId="0" borderId="15" xfId="2" applyNumberFormat="1" applyFont="1" applyFill="1" applyBorder="1" applyAlignment="1">
      <alignment horizontal="right"/>
    </xf>
    <xf numFmtId="3" fontId="8" fillId="0" borderId="11" xfId="2" applyNumberFormat="1" applyFont="1" applyFill="1" applyBorder="1" applyAlignment="1">
      <alignment horizontal="right"/>
    </xf>
    <xf numFmtId="3" fontId="8" fillId="0" borderId="56" xfId="2" applyNumberFormat="1" applyFont="1" applyFill="1" applyBorder="1" applyAlignment="1">
      <alignment horizontal="right"/>
    </xf>
    <xf numFmtId="3" fontId="1" fillId="0" borderId="0" xfId="1" applyNumberFormat="1" applyFont="1">
      <alignment vertical="center"/>
    </xf>
    <xf numFmtId="3" fontId="1" fillId="0" borderId="0" xfId="1" applyNumberFormat="1" applyFont="1" applyBorder="1" applyAlignment="1">
      <alignment horizontal="right" vertical="center"/>
    </xf>
    <xf numFmtId="3" fontId="1" fillId="0" borderId="53" xfId="2" applyNumberFormat="1" applyFont="1" applyFill="1" applyBorder="1" applyAlignment="1">
      <alignment horizontal="right"/>
    </xf>
    <xf numFmtId="3" fontId="1" fillId="0" borderId="17" xfId="2" applyNumberFormat="1" applyFont="1" applyFill="1" applyBorder="1" applyAlignment="1">
      <alignment horizontal="right"/>
    </xf>
    <xf numFmtId="3" fontId="1" fillId="0" borderId="16" xfId="2" applyNumberFormat="1" applyFont="1" applyFill="1" applyBorder="1" applyAlignment="1"/>
    <xf numFmtId="3" fontId="1" fillId="0" borderId="25" xfId="2" applyNumberFormat="1" applyFont="1" applyFill="1" applyBorder="1" applyAlignment="1"/>
    <xf numFmtId="4" fontId="1" fillId="0" borderId="16" xfId="2" applyNumberFormat="1" applyFont="1" applyFill="1" applyBorder="1" applyAlignment="1">
      <alignment horizontal="right"/>
    </xf>
    <xf numFmtId="4" fontId="1" fillId="0" borderId="17" xfId="2" applyNumberFormat="1" applyFont="1" applyFill="1" applyBorder="1" applyAlignment="1">
      <alignment horizontal="right"/>
    </xf>
    <xf numFmtId="4" fontId="1" fillId="0" borderId="24" xfId="2" applyNumberFormat="1" applyFont="1" applyFill="1" applyBorder="1" applyAlignment="1">
      <alignment horizontal="right"/>
    </xf>
    <xf numFmtId="3" fontId="1" fillId="0" borderId="20" xfId="2" applyNumberFormat="1" applyFont="1" applyFill="1" applyBorder="1" applyAlignment="1">
      <alignment horizontal="right"/>
    </xf>
    <xf numFmtId="3" fontId="1" fillId="0" borderId="16" xfId="2" applyNumberFormat="1" applyFont="1" applyFill="1" applyBorder="1" applyAlignment="1">
      <alignment horizontal="right"/>
    </xf>
    <xf numFmtId="3" fontId="1" fillId="0" borderId="0" xfId="2" applyNumberFormat="1" applyFont="1" applyFill="1" applyBorder="1" applyAlignment="1">
      <alignment horizontal="right"/>
    </xf>
    <xf numFmtId="3" fontId="8" fillId="0" borderId="25" xfId="2" applyNumberFormat="1" applyFont="1" applyFill="1" applyBorder="1" applyAlignment="1"/>
    <xf numFmtId="0" fontId="1" fillId="0" borderId="0" xfId="1" applyFont="1" applyAlignment="1">
      <alignment horizontal="center" vertical="center"/>
    </xf>
    <xf numFmtId="3" fontId="8" fillId="2" borderId="16" xfId="2" applyNumberFormat="1" applyFont="1" applyFill="1" applyBorder="1" applyAlignment="1">
      <alignment horizontal="right"/>
    </xf>
    <xf numFmtId="3" fontId="8" fillId="2" borderId="58" xfId="2" applyNumberFormat="1" applyFont="1" applyFill="1" applyBorder="1" applyAlignment="1">
      <alignment horizontal="right"/>
    </xf>
    <xf numFmtId="4" fontId="8" fillId="2" borderId="17" xfId="2" applyNumberFormat="1" applyFont="1" applyFill="1" applyBorder="1" applyAlignment="1">
      <alignment horizontal="right"/>
    </xf>
    <xf numFmtId="3" fontId="8" fillId="2" borderId="17" xfId="2" applyNumberFormat="1" applyFont="1" applyFill="1" applyBorder="1" applyAlignment="1">
      <alignment horizontal="right"/>
    </xf>
    <xf numFmtId="4" fontId="8" fillId="2" borderId="16" xfId="2" applyNumberFormat="1" applyFont="1" applyFill="1" applyBorder="1" applyAlignment="1">
      <alignment horizontal="right"/>
    </xf>
    <xf numFmtId="3" fontId="8" fillId="2" borderId="24" xfId="2" applyNumberFormat="1" applyFont="1" applyFill="1" applyBorder="1" applyAlignment="1">
      <alignment horizontal="right"/>
    </xf>
    <xf numFmtId="3" fontId="8" fillId="0" borderId="19" xfId="2" applyNumberFormat="1" applyFont="1" applyFill="1" applyBorder="1" applyAlignment="1">
      <alignment horizontal="right"/>
    </xf>
    <xf numFmtId="3" fontId="8" fillId="2" borderId="0" xfId="2" applyNumberFormat="1" applyFont="1" applyFill="1" applyBorder="1" applyAlignment="1">
      <alignment horizontal="right"/>
    </xf>
    <xf numFmtId="0" fontId="1" fillId="0" borderId="0" xfId="1" applyFont="1" applyAlignment="1">
      <alignment horizontal="right" vertical="center"/>
    </xf>
    <xf numFmtId="0" fontId="1" fillId="0" borderId="0" xfId="1" applyNumberFormat="1" applyFont="1">
      <alignment vertical="center"/>
    </xf>
    <xf numFmtId="3" fontId="8" fillId="0" borderId="21" xfId="2" applyNumberFormat="1" applyFont="1" applyFill="1" applyBorder="1" applyAlignment="1">
      <alignment horizontal="right"/>
    </xf>
    <xf numFmtId="3" fontId="8" fillId="2" borderId="17" xfId="2" applyNumberFormat="1" applyFont="1" applyFill="1" applyBorder="1" applyAlignment="1">
      <alignment horizontal="right" vertical="center"/>
    </xf>
    <xf numFmtId="3" fontId="8" fillId="0" borderId="17" xfId="2" applyNumberFormat="1" applyFont="1" applyFill="1" applyBorder="1" applyAlignment="1">
      <alignment horizontal="right" vertical="center"/>
    </xf>
    <xf numFmtId="178" fontId="8" fillId="0" borderId="59" xfId="4" applyNumberFormat="1" applyFont="1" applyFill="1" applyBorder="1" applyAlignment="1" applyProtection="1">
      <alignment horizontal="center" vertical="center"/>
    </xf>
    <xf numFmtId="3" fontId="8" fillId="0" borderId="35" xfId="2" applyNumberFormat="1" applyFont="1" applyFill="1" applyBorder="1" applyAlignment="1">
      <alignment horizontal="right"/>
    </xf>
    <xf numFmtId="3" fontId="8" fillId="0" borderId="36" xfId="2" applyNumberFormat="1" applyFont="1" applyFill="1" applyBorder="1" applyAlignment="1">
      <alignment horizontal="right"/>
    </xf>
    <xf numFmtId="3" fontId="8" fillId="2" borderId="37" xfId="2" applyNumberFormat="1" applyFont="1" applyFill="1" applyBorder="1" applyAlignment="1">
      <alignment horizontal="right"/>
    </xf>
    <xf numFmtId="3" fontId="8" fillId="0" borderId="60" xfId="2" applyNumberFormat="1" applyFont="1" applyFill="1" applyBorder="1" applyAlignment="1">
      <alignment horizontal="right"/>
    </xf>
    <xf numFmtId="4" fontId="8" fillId="0" borderId="35" xfId="2" applyNumberFormat="1" applyFont="1" applyFill="1" applyBorder="1" applyAlignment="1">
      <alignment horizontal="right"/>
    </xf>
    <xf numFmtId="4" fontId="8" fillId="0" borderId="40" xfId="2" applyNumberFormat="1" applyFont="1" applyFill="1" applyBorder="1" applyAlignment="1">
      <alignment horizontal="right"/>
    </xf>
    <xf numFmtId="3" fontId="8" fillId="2" borderId="61" xfId="2" applyNumberFormat="1" applyFont="1" applyFill="1" applyBorder="1" applyAlignment="1">
      <alignment horizontal="right"/>
    </xf>
    <xf numFmtId="4" fontId="8" fillId="0" borderId="62" xfId="2" applyNumberFormat="1" applyFont="1" applyFill="1" applyBorder="1" applyAlignment="1">
      <alignment horizontal="right"/>
    </xf>
    <xf numFmtId="4" fontId="8" fillId="2" borderId="40" xfId="2" applyNumberFormat="1" applyFont="1" applyFill="1" applyBorder="1" applyAlignment="1">
      <alignment horizontal="right"/>
    </xf>
    <xf numFmtId="3" fontId="8" fillId="2" borderId="40" xfId="2" applyNumberFormat="1" applyFont="1" applyFill="1" applyBorder="1" applyAlignment="1">
      <alignment horizontal="right"/>
    </xf>
    <xf numFmtId="4" fontId="8" fillId="2" borderId="37" xfId="2" applyNumberFormat="1" applyFont="1" applyFill="1" applyBorder="1" applyAlignment="1">
      <alignment horizontal="right"/>
    </xf>
    <xf numFmtId="3" fontId="8" fillId="2" borderId="62" xfId="2" applyNumberFormat="1" applyFont="1" applyFill="1" applyBorder="1" applyAlignment="1">
      <alignment horizontal="right"/>
    </xf>
    <xf numFmtId="3" fontId="8" fillId="0" borderId="63" xfId="2" applyNumberFormat="1" applyFont="1" applyFill="1" applyBorder="1" applyAlignment="1">
      <alignment horizontal="right"/>
    </xf>
    <xf numFmtId="3" fontId="8" fillId="0" borderId="40" xfId="2" applyNumberFormat="1" applyFont="1" applyFill="1" applyBorder="1" applyAlignment="1">
      <alignment horizontal="right"/>
    </xf>
    <xf numFmtId="4" fontId="8" fillId="0" borderId="37" xfId="2" applyNumberFormat="1" applyFont="1" applyFill="1" applyBorder="1" applyAlignment="1"/>
    <xf numFmtId="179" fontId="8" fillId="0" borderId="62" xfId="2" applyNumberFormat="1" applyFont="1" applyFill="1" applyBorder="1" applyAlignment="1">
      <alignment horizontal="right"/>
    </xf>
    <xf numFmtId="0" fontId="8" fillId="0" borderId="4" xfId="4" applyFont="1" applyFill="1" applyBorder="1" applyAlignment="1" applyProtection="1">
      <alignment vertical="center" textRotation="255"/>
    </xf>
    <xf numFmtId="4" fontId="8" fillId="0" borderId="0" xfId="2" applyNumberFormat="1" applyFont="1" applyFill="1" applyBorder="1" applyAlignment="1">
      <alignment horizontal="center"/>
    </xf>
    <xf numFmtId="4" fontId="8" fillId="2" borderId="0" xfId="2" applyNumberFormat="1" applyFont="1" applyFill="1" applyBorder="1" applyAlignment="1">
      <alignment horizontal="right"/>
    </xf>
    <xf numFmtId="4" fontId="8" fillId="0" borderId="0" xfId="2" applyNumberFormat="1" applyFont="1" applyFill="1" applyBorder="1" applyAlignment="1"/>
    <xf numFmtId="179" fontId="8" fillId="0" borderId="0" xfId="2" applyNumberFormat="1" applyFont="1" applyFill="1" applyBorder="1" applyAlignment="1">
      <alignment horizontal="right"/>
    </xf>
    <xf numFmtId="38" fontId="8" fillId="0" borderId="0" xfId="5" applyNumberFormat="1" applyFont="1" applyFill="1" applyBorder="1" applyAlignment="1">
      <alignment horizontal="right"/>
    </xf>
    <xf numFmtId="0" fontId="8" fillId="0" borderId="0" xfId="1" applyFont="1" applyFill="1">
      <alignment vertical="center"/>
    </xf>
    <xf numFmtId="180" fontId="8" fillId="0" borderId="0" xfId="1" applyNumberFormat="1" applyFont="1" applyBorder="1" applyAlignment="1">
      <alignment horizontal="right"/>
    </xf>
    <xf numFmtId="0" fontId="8" fillId="0" borderId="0" xfId="4" applyFont="1" applyFill="1" applyBorder="1" applyAlignment="1" applyProtection="1">
      <alignment vertical="center" textRotation="255"/>
    </xf>
    <xf numFmtId="4" fontId="8" fillId="2" borderId="4" xfId="2" applyNumberFormat="1" applyFont="1" applyFill="1" applyBorder="1" applyAlignment="1">
      <alignment horizontal="right"/>
    </xf>
    <xf numFmtId="3" fontId="8" fillId="2" borderId="4" xfId="2" applyNumberFormat="1" applyFont="1" applyFill="1" applyBorder="1" applyAlignment="1">
      <alignment horizontal="right"/>
    </xf>
    <xf numFmtId="3" fontId="8" fillId="0" borderId="19" xfId="2" applyNumberFormat="1" applyFont="1" applyFill="1" applyBorder="1" applyAlignment="1">
      <alignment horizontal="center"/>
    </xf>
    <xf numFmtId="3" fontId="8" fillId="0" borderId="17" xfId="2" applyNumberFormat="1" applyFont="1" applyFill="1" applyBorder="1" applyAlignment="1">
      <alignment horizontal="center"/>
    </xf>
    <xf numFmtId="3" fontId="8" fillId="0" borderId="20" xfId="2" applyNumberFormat="1" applyFont="1" applyFill="1" applyBorder="1" applyAlignment="1">
      <alignment horizontal="center"/>
    </xf>
    <xf numFmtId="4" fontId="8" fillId="2" borderId="71" xfId="2" applyNumberFormat="1" applyFont="1" applyFill="1" applyBorder="1" applyAlignment="1">
      <alignment horizontal="center"/>
    </xf>
    <xf numFmtId="3" fontId="8" fillId="2" borderId="71" xfId="2" applyNumberFormat="1" applyFont="1" applyFill="1" applyBorder="1" applyAlignment="1">
      <alignment horizontal="center"/>
    </xf>
    <xf numFmtId="3" fontId="8" fillId="0" borderId="72" xfId="2" applyNumberFormat="1" applyFont="1" applyFill="1" applyBorder="1" applyAlignment="1">
      <alignment horizontal="center"/>
    </xf>
    <xf numFmtId="3" fontId="8" fillId="0" borderId="73" xfId="2" applyNumberFormat="1" applyFont="1" applyFill="1" applyBorder="1" applyAlignment="1">
      <alignment horizontal="center"/>
    </xf>
    <xf numFmtId="3" fontId="8" fillId="2" borderId="73" xfId="2" applyNumberFormat="1" applyFont="1" applyFill="1" applyBorder="1" applyAlignment="1">
      <alignment horizontal="center"/>
    </xf>
    <xf numFmtId="3" fontId="8" fillId="0" borderId="74" xfId="2" applyNumberFormat="1" applyFont="1" applyFill="1" applyBorder="1" applyAlignment="1">
      <alignment horizontal="center"/>
    </xf>
    <xf numFmtId="4" fontId="8" fillId="2" borderId="75" xfId="2" applyNumberFormat="1" applyFont="1" applyFill="1" applyBorder="1" applyAlignment="1">
      <alignment horizontal="center"/>
    </xf>
    <xf numFmtId="4" fontId="8" fillId="2" borderId="73" xfId="2" applyNumberFormat="1" applyFont="1" applyFill="1" applyBorder="1" applyAlignment="1">
      <alignment horizontal="center"/>
    </xf>
    <xf numFmtId="3" fontId="8" fillId="2" borderId="74" xfId="2" applyNumberFormat="1" applyFont="1" applyFill="1" applyBorder="1" applyAlignment="1">
      <alignment horizontal="center"/>
    </xf>
    <xf numFmtId="3" fontId="8" fillId="0" borderId="35" xfId="2" applyNumberFormat="1" applyFont="1" applyFill="1" applyBorder="1" applyAlignment="1">
      <alignment horizontal="center"/>
    </xf>
    <xf numFmtId="0" fontId="13" fillId="0" borderId="0" xfId="1" applyFont="1" applyFill="1" applyBorder="1">
      <alignment vertical="center"/>
    </xf>
    <xf numFmtId="3" fontId="1" fillId="0" borderId="22" xfId="1" applyNumberFormat="1" applyFont="1" applyFill="1" applyBorder="1">
      <alignment vertical="center"/>
    </xf>
    <xf numFmtId="3" fontId="1" fillId="0" borderId="7" xfId="1" applyNumberFormat="1" applyFont="1" applyFill="1" applyBorder="1">
      <alignment vertical="center"/>
    </xf>
    <xf numFmtId="0" fontId="1" fillId="4" borderId="79" xfId="1" applyFont="1" applyFill="1" applyBorder="1">
      <alignment vertical="center"/>
    </xf>
    <xf numFmtId="0" fontId="1" fillId="4" borderId="7" xfId="1" applyFont="1" applyFill="1" applyBorder="1">
      <alignment vertical="center"/>
    </xf>
    <xf numFmtId="0" fontId="1" fillId="4" borderId="80" xfId="1" applyFont="1" applyFill="1" applyBorder="1">
      <alignment vertical="center"/>
    </xf>
    <xf numFmtId="3" fontId="1" fillId="5" borderId="22" xfId="1" applyNumberFormat="1" applyFont="1" applyFill="1" applyBorder="1">
      <alignment vertical="center"/>
    </xf>
    <xf numFmtId="3" fontId="1" fillId="3" borderId="7" xfId="1" applyNumberFormat="1" applyFont="1" applyFill="1" applyBorder="1" applyAlignment="1">
      <alignment vertical="center"/>
    </xf>
    <xf numFmtId="3" fontId="1" fillId="0" borderId="0" xfId="1" applyNumberFormat="1" applyFont="1" applyFill="1" applyBorder="1">
      <alignment vertical="center"/>
    </xf>
    <xf numFmtId="0" fontId="1" fillId="4" borderId="0" xfId="1" applyFont="1" applyFill="1" applyBorder="1">
      <alignment vertical="center"/>
    </xf>
    <xf numFmtId="3" fontId="1" fillId="5" borderId="0" xfId="1" applyNumberFormat="1" applyFont="1" applyFill="1" applyBorder="1">
      <alignment vertical="center"/>
    </xf>
    <xf numFmtId="3" fontId="1" fillId="3" borderId="0" xfId="1" applyNumberFormat="1" applyFont="1" applyFill="1" applyBorder="1" applyAlignment="1">
      <alignment vertical="center"/>
    </xf>
    <xf numFmtId="0" fontId="1" fillId="0" borderId="0" xfId="1" applyFont="1" applyFill="1" applyBorder="1">
      <alignment vertical="center"/>
    </xf>
    <xf numFmtId="0" fontId="1" fillId="0" borderId="0" xfId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1" fillId="0" borderId="52" xfId="1" applyNumberFormat="1" applyFont="1" applyFill="1" applyBorder="1" applyAlignment="1">
      <alignment horizontal="right" vertical="center"/>
    </xf>
    <xf numFmtId="180" fontId="8" fillId="0" borderId="22" xfId="5" applyNumberFormat="1" applyFont="1" applyFill="1" applyBorder="1" applyAlignment="1" applyProtection="1">
      <alignment vertical="center" shrinkToFit="1"/>
    </xf>
    <xf numFmtId="3" fontId="11" fillId="0" borderId="22" xfId="1" applyNumberFormat="1" applyFont="1" applyBorder="1" applyAlignment="1">
      <alignment vertical="center" shrinkToFit="1"/>
    </xf>
    <xf numFmtId="180" fontId="17" fillId="0" borderId="7" xfId="1" applyNumberFormat="1" applyFont="1" applyBorder="1" applyAlignment="1">
      <alignment vertical="center" shrinkToFit="1"/>
    </xf>
    <xf numFmtId="0" fontId="8" fillId="0" borderId="0" xfId="1" applyFont="1">
      <alignment vertical="center"/>
    </xf>
    <xf numFmtId="38" fontId="1" fillId="0" borderId="0" xfId="1" applyNumberFormat="1" applyFont="1">
      <alignment vertical="center"/>
    </xf>
    <xf numFmtId="0" fontId="18" fillId="0" borderId="0" xfId="1" applyFont="1">
      <alignment vertical="center"/>
    </xf>
    <xf numFmtId="180" fontId="18" fillId="0" borderId="0" xfId="1" applyNumberFormat="1" applyFont="1" applyAlignment="1">
      <alignment horizontal="right" vertical="center"/>
    </xf>
    <xf numFmtId="180" fontId="13" fillId="0" borderId="0" xfId="1" applyNumberFormat="1" applyFont="1" applyBorder="1" applyAlignment="1">
      <alignment horizontal="left" vertical="center"/>
    </xf>
    <xf numFmtId="180" fontId="18" fillId="0" borderId="0" xfId="1" applyNumberFormat="1" applyFont="1" applyBorder="1" applyAlignment="1">
      <alignment horizontal="right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3" fontId="1" fillId="0" borderId="0" xfId="1" applyNumberFormat="1" applyFont="1" applyBorder="1">
      <alignment vertical="center"/>
    </xf>
    <xf numFmtId="3" fontId="1" fillId="0" borderId="0" xfId="1" applyNumberFormat="1" applyFont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3" fontId="13" fillId="0" borderId="0" xfId="1" applyNumberFormat="1" applyFont="1">
      <alignment vertical="center"/>
    </xf>
    <xf numFmtId="0" fontId="13" fillId="0" borderId="0" xfId="1" applyFont="1">
      <alignment vertical="center"/>
    </xf>
    <xf numFmtId="176" fontId="1" fillId="0" borderId="7" xfId="1" applyNumberFormat="1" applyFont="1" applyBorder="1" applyAlignment="1">
      <alignment horizontal="center" vertical="top" wrapText="1"/>
    </xf>
    <xf numFmtId="0" fontId="1" fillId="0" borderId="83" xfId="1" applyFont="1" applyBorder="1" applyAlignment="1">
      <alignment horizontal="center" vertical="center"/>
    </xf>
    <xf numFmtId="0" fontId="1" fillId="0" borderId="84" xfId="1" applyFont="1" applyBorder="1" applyAlignment="1">
      <alignment horizontal="center" vertical="center"/>
    </xf>
    <xf numFmtId="0" fontId="1" fillId="0" borderId="85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vertical="center" wrapText="1"/>
    </xf>
    <xf numFmtId="38" fontId="15" fillId="0" borderId="62" xfId="5" applyNumberFormat="1" applyFont="1" applyFill="1" applyBorder="1" applyAlignment="1">
      <alignment horizontal="center"/>
    </xf>
    <xf numFmtId="3" fontId="13" fillId="0" borderId="63" xfId="1" applyNumberFormat="1" applyFont="1" applyFill="1" applyBorder="1" applyAlignment="1">
      <alignment horizontal="center" vertical="center"/>
    </xf>
    <xf numFmtId="3" fontId="13" fillId="0" borderId="40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3" fontId="13" fillId="0" borderId="35" xfId="1" applyNumberFormat="1" applyFont="1" applyFill="1" applyBorder="1" applyAlignment="1">
      <alignment horizontal="center" vertical="center"/>
    </xf>
    <xf numFmtId="0" fontId="1" fillId="0" borderId="35" xfId="1" applyFont="1" applyBorder="1" applyAlignment="1">
      <alignment horizontal="center" vertical="center" wrapText="1"/>
    </xf>
    <xf numFmtId="177" fontId="5" fillId="0" borderId="86" xfId="1" applyNumberFormat="1" applyFont="1" applyBorder="1" applyAlignment="1" applyProtection="1">
      <alignment horizontal="center" vertical="center"/>
      <protection locked="0"/>
    </xf>
    <xf numFmtId="177" fontId="5" fillId="0" borderId="22" xfId="1" applyNumberFormat="1" applyFont="1" applyBorder="1" applyAlignment="1" applyProtection="1">
      <alignment horizontal="center" vertical="center"/>
      <protection locked="0"/>
    </xf>
    <xf numFmtId="177" fontId="5" fillId="0" borderId="87" xfId="1" applyNumberFormat="1" applyFont="1" applyBorder="1" applyAlignment="1" applyProtection="1">
      <alignment horizontal="center" vertical="center"/>
      <protection locked="0"/>
    </xf>
    <xf numFmtId="38" fontId="20" fillId="6" borderId="22" xfId="6" applyNumberFormat="1" applyFont="1" applyFill="1" applyBorder="1" applyAlignment="1">
      <alignment horizontal="right" vertical="center"/>
    </xf>
    <xf numFmtId="4" fontId="8" fillId="0" borderId="50" xfId="2" applyNumberFormat="1" applyFont="1" applyFill="1" applyBorder="1" applyAlignment="1">
      <alignment horizontal="right"/>
    </xf>
    <xf numFmtId="4" fontId="8" fillId="0" borderId="23" xfId="2" applyNumberFormat="1" applyFont="1" applyFill="1" applyBorder="1" applyAlignment="1">
      <alignment horizontal="right"/>
    </xf>
    <xf numFmtId="4" fontId="8" fillId="0" borderId="20" xfId="2" applyNumberFormat="1" applyFont="1" applyFill="1" applyBorder="1" applyAlignment="1">
      <alignment horizontal="right"/>
    </xf>
    <xf numFmtId="4" fontId="8" fillId="0" borderId="38" xfId="2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center" vertical="center" wrapText="1"/>
    </xf>
    <xf numFmtId="0" fontId="1" fillId="0" borderId="96" xfId="1" applyFont="1" applyBorder="1" applyAlignment="1" applyProtection="1">
      <alignment horizontal="left" vertical="top" wrapText="1"/>
      <protection locked="0"/>
    </xf>
    <xf numFmtId="0" fontId="1" fillId="0" borderId="80" xfId="1" applyFont="1" applyBorder="1" applyAlignment="1" applyProtection="1">
      <alignment horizontal="left" vertical="top"/>
      <protection locked="0"/>
    </xf>
    <xf numFmtId="0" fontId="1" fillId="0" borderId="97" xfId="1" applyFont="1" applyBorder="1" applyAlignment="1" applyProtection="1">
      <alignment horizontal="left" vertical="top"/>
      <protection locked="0"/>
    </xf>
    <xf numFmtId="0" fontId="1" fillId="0" borderId="96" xfId="1" applyFont="1" applyBorder="1" applyAlignment="1" applyProtection="1">
      <alignment horizontal="left" vertical="top"/>
      <protection locked="0"/>
    </xf>
    <xf numFmtId="0" fontId="1" fillId="0" borderId="98" xfId="1" applyFont="1" applyBorder="1" applyAlignment="1" applyProtection="1">
      <alignment horizontal="left" vertical="top"/>
      <protection locked="0"/>
    </xf>
    <xf numFmtId="0" fontId="1" fillId="0" borderId="99" xfId="1" applyFont="1" applyBorder="1" applyAlignment="1" applyProtection="1">
      <alignment horizontal="left" vertical="top"/>
      <protection locked="0"/>
    </xf>
    <xf numFmtId="0" fontId="1" fillId="0" borderId="100" xfId="1" applyFont="1" applyBorder="1" applyAlignment="1" applyProtection="1">
      <alignment horizontal="left" vertical="top"/>
      <protection locked="0"/>
    </xf>
    <xf numFmtId="0" fontId="1" fillId="0" borderId="93" xfId="1" applyFont="1" applyBorder="1" applyAlignment="1">
      <alignment horizontal="left" vertical="center"/>
    </xf>
    <xf numFmtId="0" fontId="1" fillId="0" borderId="94" xfId="1" applyFont="1" applyBorder="1" applyAlignment="1">
      <alignment horizontal="left" vertical="center"/>
    </xf>
    <xf numFmtId="0" fontId="1" fillId="0" borderId="95" xfId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3" fontId="8" fillId="0" borderId="64" xfId="2" applyNumberFormat="1" applyFont="1" applyFill="1" applyBorder="1" applyAlignment="1">
      <alignment horizontal="center" vertical="center" wrapText="1"/>
    </xf>
    <xf numFmtId="3" fontId="8" fillId="0" borderId="44" xfId="2" applyNumberFormat="1" applyFont="1" applyFill="1" applyBorder="1" applyAlignment="1">
      <alignment horizontal="center" vertical="center"/>
    </xf>
    <xf numFmtId="3" fontId="8" fillId="0" borderId="50" xfId="2" applyNumberFormat="1" applyFont="1" applyFill="1" applyBorder="1" applyAlignment="1">
      <alignment horizontal="center" vertical="center"/>
    </xf>
    <xf numFmtId="4" fontId="8" fillId="3" borderId="65" xfId="2" applyNumberFormat="1" applyFont="1" applyFill="1" applyBorder="1" applyAlignment="1">
      <alignment horizontal="center"/>
    </xf>
    <xf numFmtId="4" fontId="8" fillId="3" borderId="66" xfId="2" applyNumberFormat="1" applyFont="1" applyFill="1" applyBorder="1" applyAlignment="1">
      <alignment horizontal="center"/>
    </xf>
    <xf numFmtId="4" fontId="8" fillId="3" borderId="67" xfId="2" applyNumberFormat="1" applyFont="1" applyFill="1" applyBorder="1" applyAlignment="1">
      <alignment horizontal="center"/>
    </xf>
    <xf numFmtId="4" fontId="8" fillId="3" borderId="68" xfId="2" applyNumberFormat="1" applyFont="1" applyFill="1" applyBorder="1" applyAlignment="1">
      <alignment horizontal="center"/>
    </xf>
    <xf numFmtId="4" fontId="8" fillId="3" borderId="69" xfId="2" applyNumberFormat="1" applyFont="1" applyFill="1" applyBorder="1" applyAlignment="1">
      <alignment horizontal="center"/>
    </xf>
    <xf numFmtId="4" fontId="8" fillId="3" borderId="70" xfId="2" applyNumberFormat="1" applyFont="1" applyFill="1" applyBorder="1" applyAlignment="1">
      <alignment horizontal="center"/>
    </xf>
    <xf numFmtId="4" fontId="8" fillId="3" borderId="76" xfId="2" applyNumberFormat="1" applyFont="1" applyFill="1" applyBorder="1" applyAlignment="1">
      <alignment horizontal="center"/>
    </xf>
    <xf numFmtId="4" fontId="8" fillId="3" borderId="77" xfId="2" applyNumberFormat="1" applyFont="1" applyFill="1" applyBorder="1" applyAlignment="1">
      <alignment horizontal="center"/>
    </xf>
    <xf numFmtId="4" fontId="8" fillId="3" borderId="78" xfId="2" applyNumberFormat="1" applyFont="1" applyFill="1" applyBorder="1" applyAlignment="1">
      <alignment horizontal="center"/>
    </xf>
    <xf numFmtId="3" fontId="1" fillId="0" borderId="26" xfId="1" applyNumberFormat="1" applyFont="1" applyFill="1" applyBorder="1" applyAlignment="1">
      <alignment horizontal="center" vertical="center" wrapText="1"/>
    </xf>
    <xf numFmtId="3" fontId="1" fillId="0" borderId="15" xfId="1" applyNumberFormat="1" applyFont="1" applyFill="1" applyBorder="1" applyAlignment="1">
      <alignment horizontal="center" vertical="center" wrapText="1"/>
    </xf>
    <xf numFmtId="3" fontId="8" fillId="0" borderId="81" xfId="5" applyNumberFormat="1" applyFont="1" applyFill="1" applyBorder="1" applyAlignment="1" applyProtection="1">
      <alignment horizontal="center" vertical="center" shrinkToFit="1"/>
    </xf>
    <xf numFmtId="3" fontId="8" fillId="0" borderId="82" xfId="5" applyNumberFormat="1" applyFont="1" applyFill="1" applyBorder="1" applyAlignment="1" applyProtection="1">
      <alignment horizontal="center" vertical="center" shrinkToFit="1"/>
    </xf>
    <xf numFmtId="0" fontId="1" fillId="0" borderId="0" xfId="1" applyFont="1" applyFill="1" applyBorder="1" applyAlignment="1">
      <alignment horizontal="center" vertical="center"/>
    </xf>
    <xf numFmtId="176" fontId="1" fillId="0" borderId="0" xfId="1" applyNumberFormat="1" applyFont="1" applyBorder="1" applyAlignment="1">
      <alignment horizontal="center" vertical="center" wrapText="1"/>
    </xf>
    <xf numFmtId="176" fontId="1" fillId="0" borderId="0" xfId="1" applyNumberFormat="1" applyFont="1" applyBorder="1" applyAlignment="1">
      <alignment horizontal="center" vertical="center"/>
    </xf>
    <xf numFmtId="3" fontId="8" fillId="0" borderId="64" xfId="2" applyNumberFormat="1" applyFont="1" applyFill="1" applyBorder="1" applyAlignment="1">
      <alignment horizontal="center" wrapText="1"/>
    </xf>
    <xf numFmtId="3" fontId="8" fillId="0" borderId="44" xfId="2" applyNumberFormat="1" applyFont="1" applyFill="1" applyBorder="1" applyAlignment="1">
      <alignment horizontal="center"/>
    </xf>
    <xf numFmtId="38" fontId="8" fillId="0" borderId="26" xfId="5" applyNumberFormat="1" applyFont="1" applyFill="1" applyBorder="1" applyAlignment="1">
      <alignment horizontal="center" vertical="center" wrapText="1"/>
    </xf>
    <xf numFmtId="38" fontId="8" fillId="0" borderId="15" xfId="5" applyNumberFormat="1" applyFont="1" applyFill="1" applyBorder="1" applyAlignment="1">
      <alignment horizontal="center" vertical="center"/>
    </xf>
    <xf numFmtId="0" fontId="8" fillId="0" borderId="30" xfId="4" applyFont="1" applyFill="1" applyBorder="1" applyAlignment="1" applyProtection="1">
      <alignment horizontal="center" vertical="center" wrapText="1" shrinkToFit="1"/>
    </xf>
    <xf numFmtId="0" fontId="6" fillId="0" borderId="39" xfId="1" applyBorder="1" applyAlignment="1">
      <alignment horizontal="center" vertical="center" wrapText="1" shrinkToFit="1"/>
    </xf>
    <xf numFmtId="0" fontId="8" fillId="0" borderId="18" xfId="4" applyFont="1" applyFill="1" applyBorder="1" applyAlignment="1" applyProtection="1">
      <alignment horizontal="center" vertical="center" wrapText="1"/>
    </xf>
    <xf numFmtId="0" fontId="6" fillId="0" borderId="42" xfId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80" fontId="8" fillId="0" borderId="19" xfId="1" applyNumberFormat="1" applyFont="1" applyBorder="1" applyAlignment="1">
      <alignment horizontal="right"/>
    </xf>
    <xf numFmtId="180" fontId="8" fillId="0" borderId="23" xfId="1" applyNumberFormat="1" applyFont="1" applyBorder="1" applyAlignment="1">
      <alignment horizontal="right"/>
    </xf>
    <xf numFmtId="0" fontId="8" fillId="0" borderId="26" xfId="4" applyFont="1" applyFill="1" applyBorder="1" applyAlignment="1" applyProtection="1">
      <alignment horizontal="center" vertical="center" textRotation="255"/>
    </xf>
    <xf numFmtId="0" fontId="8" fillId="0" borderId="52" xfId="4" applyFont="1" applyFill="1" applyBorder="1" applyAlignment="1" applyProtection="1">
      <alignment horizontal="center" vertical="center" textRotation="255"/>
    </xf>
    <xf numFmtId="0" fontId="8" fillId="0" borderId="39" xfId="4" applyFont="1" applyFill="1" applyBorder="1" applyAlignment="1" applyProtection="1">
      <alignment horizontal="center" vertical="center" textRotation="255"/>
    </xf>
    <xf numFmtId="180" fontId="8" fillId="0" borderId="63" xfId="1" applyNumberFormat="1" applyFont="1" applyBorder="1" applyAlignment="1">
      <alignment horizontal="right"/>
    </xf>
    <xf numFmtId="180" fontId="8" fillId="0" borderId="59" xfId="1" applyNumberFormat="1" applyFont="1" applyBorder="1" applyAlignment="1">
      <alignment horizontal="right"/>
    </xf>
    <xf numFmtId="177" fontId="5" fillId="0" borderId="89" xfId="1" applyNumberFormat="1" applyFont="1" applyFill="1" applyBorder="1" applyAlignment="1" applyProtection="1">
      <alignment horizontal="center" vertical="center"/>
      <protection locked="0"/>
    </xf>
    <xf numFmtId="177" fontId="5" fillId="0" borderId="92" xfId="1" applyNumberFormat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>
      <alignment horizontal="center" vertical="center" wrapText="1"/>
    </xf>
    <xf numFmtId="0" fontId="6" fillId="0" borderId="2" xfId="1" applyBorder="1" applyAlignment="1">
      <alignment vertical="center"/>
    </xf>
    <xf numFmtId="0" fontId="1" fillId="0" borderId="8" xfId="1" applyFont="1" applyFill="1" applyBorder="1" applyAlignment="1">
      <alignment horizontal="center" vertical="center" wrapText="1"/>
    </xf>
    <xf numFmtId="0" fontId="6" fillId="0" borderId="9" xfId="1" applyBorder="1" applyAlignment="1">
      <alignment vertical="center"/>
    </xf>
    <xf numFmtId="0" fontId="6" fillId="0" borderId="8" xfId="1" applyBorder="1" applyAlignment="1">
      <alignment vertical="center"/>
    </xf>
    <xf numFmtId="0" fontId="6" fillId="0" borderId="33" xfId="1" applyBorder="1" applyAlignment="1">
      <alignment vertical="center"/>
    </xf>
    <xf numFmtId="0" fontId="6" fillId="0" borderId="34" xfId="1" applyBorder="1" applyAlignment="1">
      <alignment vertical="center"/>
    </xf>
    <xf numFmtId="4" fontId="8" fillId="0" borderId="3" xfId="2" applyNumberFormat="1" applyFont="1" applyFill="1" applyBorder="1" applyAlignment="1">
      <alignment horizontal="center" vertical="center" wrapText="1"/>
    </xf>
    <xf numFmtId="4" fontId="8" fillId="0" borderId="4" xfId="2" applyNumberFormat="1" applyFont="1" applyFill="1" applyBorder="1" applyAlignment="1">
      <alignment horizontal="center" vertical="center" wrapText="1"/>
    </xf>
    <xf numFmtId="4" fontId="8" fillId="0" borderId="5" xfId="2" applyNumberFormat="1" applyFont="1" applyFill="1" applyBorder="1" applyAlignment="1">
      <alignment horizontal="center" vertical="center" wrapText="1"/>
    </xf>
    <xf numFmtId="4" fontId="8" fillId="0" borderId="10" xfId="2" applyNumberFormat="1" applyFont="1" applyFill="1" applyBorder="1" applyAlignment="1">
      <alignment horizontal="center" vertical="center" wrapText="1"/>
    </xf>
    <xf numFmtId="4" fontId="8" fillId="0" borderId="11" xfId="2" applyNumberFormat="1" applyFont="1" applyFill="1" applyBorder="1" applyAlignment="1">
      <alignment horizontal="center" vertical="center" wrapText="1"/>
    </xf>
    <xf numFmtId="4" fontId="8" fillId="0" borderId="12" xfId="2" applyNumberFormat="1" applyFont="1" applyFill="1" applyBorder="1" applyAlignment="1">
      <alignment horizontal="center" vertical="center" wrapText="1"/>
    </xf>
    <xf numFmtId="4" fontId="8" fillId="0" borderId="6" xfId="2" applyNumberFormat="1" applyFont="1" applyFill="1" applyBorder="1" applyAlignment="1">
      <alignment horizontal="center" vertical="center" wrapText="1"/>
    </xf>
    <xf numFmtId="4" fontId="8" fillId="0" borderId="14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8" fillId="0" borderId="10" xfId="2" applyNumberFormat="1" applyFont="1" applyFill="1" applyBorder="1" applyAlignment="1">
      <alignment horizontal="center" vertical="center"/>
    </xf>
    <xf numFmtId="4" fontId="8" fillId="0" borderId="11" xfId="2" applyNumberFormat="1" applyFont="1" applyFill="1" applyBorder="1" applyAlignment="1">
      <alignment horizontal="center" vertical="center"/>
    </xf>
    <xf numFmtId="4" fontId="8" fillId="0" borderId="12" xfId="2" applyNumberFormat="1" applyFont="1" applyFill="1" applyBorder="1" applyAlignment="1">
      <alignment horizontal="center" vertical="center"/>
    </xf>
    <xf numFmtId="4" fontId="8" fillId="0" borderId="19" xfId="2" applyNumberFormat="1" applyFont="1" applyFill="1" applyBorder="1" applyAlignment="1">
      <alignment horizontal="center" vertical="center" wrapText="1"/>
    </xf>
    <xf numFmtId="4" fontId="8" fillId="0" borderId="20" xfId="2" applyNumberFormat="1" applyFont="1" applyFill="1" applyBorder="1" applyAlignment="1">
      <alignment horizontal="center" vertical="center" wrapText="1"/>
    </xf>
    <xf numFmtId="4" fontId="8" fillId="0" borderId="21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0" fontId="8" fillId="0" borderId="19" xfId="4" applyFont="1" applyFill="1" applyBorder="1" applyAlignment="1" applyProtection="1">
      <alignment horizontal="center" vertical="center"/>
    </xf>
    <xf numFmtId="0" fontId="8" fillId="0" borderId="20" xfId="4" applyFont="1" applyFill="1" applyBorder="1" applyAlignment="1" applyProtection="1">
      <alignment horizontal="center" vertical="center"/>
    </xf>
    <xf numFmtId="0" fontId="8" fillId="0" borderId="23" xfId="4" applyFont="1" applyFill="1" applyBorder="1" applyAlignment="1" applyProtection="1">
      <alignment horizontal="center" vertical="center"/>
    </xf>
    <xf numFmtId="0" fontId="8" fillId="0" borderId="21" xfId="4" applyFont="1" applyFill="1" applyBorder="1" applyAlignment="1" applyProtection="1">
      <alignment horizontal="center" vertical="center"/>
    </xf>
    <xf numFmtId="0" fontId="8" fillId="0" borderId="16" xfId="4" applyFont="1" applyFill="1" applyBorder="1" applyAlignment="1" applyProtection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 wrapText="1"/>
    </xf>
    <xf numFmtId="176" fontId="1" fillId="0" borderId="43" xfId="1" applyNumberFormat="1" applyFont="1" applyFill="1" applyBorder="1" applyAlignment="1">
      <alignment horizontal="center" vertical="center" wrapText="1"/>
    </xf>
    <xf numFmtId="177" fontId="5" fillId="0" borderId="88" xfId="1" applyNumberFormat="1" applyFont="1" applyFill="1" applyBorder="1" applyAlignment="1" applyProtection="1">
      <alignment horizontal="center" vertical="center"/>
      <protection locked="0"/>
    </xf>
    <xf numFmtId="177" fontId="5" fillId="0" borderId="90" xfId="1" applyNumberFormat="1" applyFont="1" applyFill="1" applyBorder="1" applyAlignment="1" applyProtection="1">
      <alignment horizontal="center" vertical="center"/>
      <protection locked="0"/>
    </xf>
    <xf numFmtId="177" fontId="5" fillId="0" borderId="26" xfId="1" applyNumberFormat="1" applyFont="1" applyFill="1" applyBorder="1" applyAlignment="1" applyProtection="1">
      <alignment horizontal="center" vertical="center"/>
      <protection locked="0"/>
    </xf>
    <xf numFmtId="177" fontId="5" fillId="0" borderId="91" xfId="1" applyNumberFormat="1" applyFont="1" applyFill="1" applyBorder="1" applyAlignment="1" applyProtection="1">
      <alignment horizontal="center" vertical="center"/>
      <protection locked="0"/>
    </xf>
  </cellXfs>
  <cellStyles count="7">
    <cellStyle name="桁区切り 3" xfId="6" xr:uid="{00000000-0005-0000-0000-000000000000}"/>
    <cellStyle name="桁区切り 4" xfId="5" xr:uid="{00000000-0005-0000-0000-000001000000}"/>
    <cellStyle name="標準" xfId="0" builtinId="0"/>
    <cellStyle name="標準 3 2" xfId="4" xr:uid="{00000000-0005-0000-0000-000003000000}"/>
    <cellStyle name="標準 4 2" xfId="3" xr:uid="{00000000-0005-0000-0000-000004000000}"/>
    <cellStyle name="標準 8" xfId="1" xr:uid="{00000000-0005-0000-0000-000005000000}"/>
    <cellStyle name="標準_H15電気料金" xfId="2" xr:uid="{00000000-0005-0000-0000-000006000000}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45"/>
  <sheetViews>
    <sheetView tabSelected="1" view="pageBreakPreview" zoomScaleNormal="100" zoomScaleSheetLayoutView="100" workbookViewId="0">
      <selection activeCell="AB15" sqref="AB15"/>
    </sheetView>
  </sheetViews>
  <sheetFormatPr defaultRowHeight="11.9" x14ac:dyDescent="0.2"/>
  <cols>
    <col min="1" max="1" width="4.21875" style="6" customWidth="1"/>
    <col min="2" max="2" width="2.6640625" style="6" bestFit="1" customWidth="1"/>
    <col min="3" max="3" width="8" style="6" customWidth="1"/>
    <col min="4" max="4" width="10.44140625" style="6" customWidth="1"/>
    <col min="5" max="5" width="10.33203125" style="6" customWidth="1"/>
    <col min="6" max="6" width="6.88671875" style="6" hidden="1" customWidth="1"/>
    <col min="7" max="7" width="10.109375" style="6" customWidth="1"/>
    <col min="8" max="8" width="6.44140625" style="6" customWidth="1"/>
    <col min="9" max="9" width="5.88671875" style="6" customWidth="1"/>
    <col min="10" max="10" width="2.33203125" style="6" hidden="1" customWidth="1"/>
    <col min="11" max="11" width="6.6640625" style="6" customWidth="1"/>
    <col min="12" max="12" width="11" style="6" hidden="1" customWidth="1"/>
    <col min="13" max="15" width="8" style="6" hidden="1" customWidth="1"/>
    <col min="16" max="16" width="13.44140625" style="6" hidden="1" customWidth="1"/>
    <col min="17" max="18" width="10.88671875" style="6" customWidth="1"/>
    <col min="19" max="19" width="10.33203125" style="6" customWidth="1"/>
    <col min="20" max="20" width="7.21875" style="6" customWidth="1"/>
    <col min="21" max="21" width="6.77734375" style="6" customWidth="1"/>
    <col min="22" max="22" width="6.88671875" style="6" customWidth="1"/>
    <col min="23" max="23" width="13.44140625" style="6" hidden="1" customWidth="1"/>
    <col min="24" max="24" width="15" style="6" customWidth="1"/>
    <col min="25" max="25" width="4.5546875" style="6" hidden="1" customWidth="1"/>
    <col min="26" max="26" width="5.109375" style="6" customWidth="1"/>
    <col min="27" max="27" width="9.88671875" style="6" customWidth="1"/>
    <col min="28" max="30" width="6.77734375" style="6" customWidth="1"/>
    <col min="31" max="31" width="6" style="6" customWidth="1"/>
    <col min="32" max="33" width="9.77734375" style="6" customWidth="1"/>
    <col min="34" max="34" width="7.77734375" style="6" customWidth="1"/>
    <col min="35" max="35" width="7.33203125" style="6" customWidth="1"/>
    <col min="36" max="36" width="8.21875" style="6" customWidth="1"/>
    <col min="37" max="37" width="9.21875" style="6" customWidth="1"/>
    <col min="38" max="38" width="10" style="6" customWidth="1"/>
    <col min="39" max="39" width="8.21875" style="6" customWidth="1"/>
    <col min="40" max="48" width="9" style="6"/>
    <col min="49" max="49" width="10.21875" style="6" bestFit="1" customWidth="1"/>
    <col min="50" max="50" width="9" style="6"/>
    <col min="51" max="51" width="3.44140625" style="6" customWidth="1"/>
    <col min="52" max="52" width="3.21875" style="6" customWidth="1"/>
    <col min="53" max="53" width="3.88671875" style="6" customWidth="1"/>
    <col min="54" max="54" width="9" style="6"/>
    <col min="55" max="55" width="10.21875" style="6" bestFit="1" customWidth="1"/>
    <col min="56" max="261" width="9" style="6"/>
    <col min="262" max="262" width="4.21875" style="6" customWidth="1"/>
    <col min="263" max="263" width="2.6640625" style="6" bestFit="1" customWidth="1"/>
    <col min="264" max="266" width="8" style="6" customWidth="1"/>
    <col min="267" max="268" width="4.33203125" style="6" customWidth="1"/>
    <col min="269" max="269" width="10.44140625" style="6" bestFit="1" customWidth="1"/>
    <col min="270" max="270" width="8" style="6" customWidth="1"/>
    <col min="271" max="271" width="8.44140625" style="6" customWidth="1"/>
    <col min="272" max="272" width="10.44140625" style="6" customWidth="1"/>
    <col min="273" max="273" width="8.109375" style="6" customWidth="1"/>
    <col min="274" max="275" width="8" style="6" customWidth="1"/>
    <col min="276" max="276" width="11" style="6" customWidth="1"/>
    <col min="277" max="278" width="13.44140625" style="6" customWidth="1"/>
    <col min="279" max="285" width="8" style="6" customWidth="1"/>
    <col min="286" max="288" width="9" style="6"/>
    <col min="289" max="289" width="9.109375" style="6" bestFit="1" customWidth="1"/>
    <col min="290" max="290" width="10.88671875" style="6" customWidth="1"/>
    <col min="291" max="291" width="9.109375" style="6" bestFit="1" customWidth="1"/>
    <col min="292" max="292" width="11" style="6" bestFit="1" customWidth="1"/>
    <col min="293" max="304" width="9" style="6"/>
    <col min="305" max="305" width="10.21875" style="6" bestFit="1" customWidth="1"/>
    <col min="306" max="310" width="9" style="6"/>
    <col min="311" max="311" width="10.21875" style="6" bestFit="1" customWidth="1"/>
    <col min="312" max="517" width="9" style="6"/>
    <col min="518" max="518" width="4.21875" style="6" customWidth="1"/>
    <col min="519" max="519" width="2.6640625" style="6" bestFit="1" customWidth="1"/>
    <col min="520" max="522" width="8" style="6" customWidth="1"/>
    <col min="523" max="524" width="4.33203125" style="6" customWidth="1"/>
    <col min="525" max="525" width="10.44140625" style="6" bestFit="1" customWidth="1"/>
    <col min="526" max="526" width="8" style="6" customWidth="1"/>
    <col min="527" max="527" width="8.44140625" style="6" customWidth="1"/>
    <col min="528" max="528" width="10.44140625" style="6" customWidth="1"/>
    <col min="529" max="529" width="8.109375" style="6" customWidth="1"/>
    <col min="530" max="531" width="8" style="6" customWidth="1"/>
    <col min="532" max="532" width="11" style="6" customWidth="1"/>
    <col min="533" max="534" width="13.44140625" style="6" customWidth="1"/>
    <col min="535" max="541" width="8" style="6" customWidth="1"/>
    <col min="542" max="544" width="9" style="6"/>
    <col min="545" max="545" width="9.109375" style="6" bestFit="1" customWidth="1"/>
    <col min="546" max="546" width="10.88671875" style="6" customWidth="1"/>
    <col min="547" max="547" width="9.109375" style="6" bestFit="1" customWidth="1"/>
    <col min="548" max="548" width="11" style="6" bestFit="1" customWidth="1"/>
    <col min="549" max="560" width="9" style="6"/>
    <col min="561" max="561" width="10.21875" style="6" bestFit="1" customWidth="1"/>
    <col min="562" max="566" width="9" style="6"/>
    <col min="567" max="567" width="10.21875" style="6" bestFit="1" customWidth="1"/>
    <col min="568" max="773" width="9" style="6"/>
    <col min="774" max="774" width="4.21875" style="6" customWidth="1"/>
    <col min="775" max="775" width="2.6640625" style="6" bestFit="1" customWidth="1"/>
    <col min="776" max="778" width="8" style="6" customWidth="1"/>
    <col min="779" max="780" width="4.33203125" style="6" customWidth="1"/>
    <col min="781" max="781" width="10.44140625" style="6" bestFit="1" customWidth="1"/>
    <col min="782" max="782" width="8" style="6" customWidth="1"/>
    <col min="783" max="783" width="8.44140625" style="6" customWidth="1"/>
    <col min="784" max="784" width="10.44140625" style="6" customWidth="1"/>
    <col min="785" max="785" width="8.109375" style="6" customWidth="1"/>
    <col min="786" max="787" width="8" style="6" customWidth="1"/>
    <col min="788" max="788" width="11" style="6" customWidth="1"/>
    <col min="789" max="790" width="13.44140625" style="6" customWidth="1"/>
    <col min="791" max="797" width="8" style="6" customWidth="1"/>
    <col min="798" max="800" width="9" style="6"/>
    <col min="801" max="801" width="9.109375" style="6" bestFit="1" customWidth="1"/>
    <col min="802" max="802" width="10.88671875" style="6" customWidth="1"/>
    <col min="803" max="803" width="9.109375" style="6" bestFit="1" customWidth="1"/>
    <col min="804" max="804" width="11" style="6" bestFit="1" customWidth="1"/>
    <col min="805" max="816" width="9" style="6"/>
    <col min="817" max="817" width="10.21875" style="6" bestFit="1" customWidth="1"/>
    <col min="818" max="822" width="9" style="6"/>
    <col min="823" max="823" width="10.21875" style="6" bestFit="1" customWidth="1"/>
    <col min="824" max="1029" width="9" style="6"/>
    <col min="1030" max="1030" width="4.21875" style="6" customWidth="1"/>
    <col min="1031" max="1031" width="2.6640625" style="6" bestFit="1" customWidth="1"/>
    <col min="1032" max="1034" width="8" style="6" customWidth="1"/>
    <col min="1035" max="1036" width="4.33203125" style="6" customWidth="1"/>
    <col min="1037" max="1037" width="10.44140625" style="6" bestFit="1" customWidth="1"/>
    <col min="1038" max="1038" width="8" style="6" customWidth="1"/>
    <col min="1039" max="1039" width="8.44140625" style="6" customWidth="1"/>
    <col min="1040" max="1040" width="10.44140625" style="6" customWidth="1"/>
    <col min="1041" max="1041" width="8.109375" style="6" customWidth="1"/>
    <col min="1042" max="1043" width="8" style="6" customWidth="1"/>
    <col min="1044" max="1044" width="11" style="6" customWidth="1"/>
    <col min="1045" max="1046" width="13.44140625" style="6" customWidth="1"/>
    <col min="1047" max="1053" width="8" style="6" customWidth="1"/>
    <col min="1054" max="1056" width="9" style="6"/>
    <col min="1057" max="1057" width="9.109375" style="6" bestFit="1" customWidth="1"/>
    <col min="1058" max="1058" width="10.88671875" style="6" customWidth="1"/>
    <col min="1059" max="1059" width="9.109375" style="6" bestFit="1" customWidth="1"/>
    <col min="1060" max="1060" width="11" style="6" bestFit="1" customWidth="1"/>
    <col min="1061" max="1072" width="9" style="6"/>
    <col min="1073" max="1073" width="10.21875" style="6" bestFit="1" customWidth="1"/>
    <col min="1074" max="1078" width="9" style="6"/>
    <col min="1079" max="1079" width="10.21875" style="6" bestFit="1" customWidth="1"/>
    <col min="1080" max="1285" width="9" style="6"/>
    <col min="1286" max="1286" width="4.21875" style="6" customWidth="1"/>
    <col min="1287" max="1287" width="2.6640625" style="6" bestFit="1" customWidth="1"/>
    <col min="1288" max="1290" width="8" style="6" customWidth="1"/>
    <col min="1291" max="1292" width="4.33203125" style="6" customWidth="1"/>
    <col min="1293" max="1293" width="10.44140625" style="6" bestFit="1" customWidth="1"/>
    <col min="1294" max="1294" width="8" style="6" customWidth="1"/>
    <col min="1295" max="1295" width="8.44140625" style="6" customWidth="1"/>
    <col min="1296" max="1296" width="10.44140625" style="6" customWidth="1"/>
    <col min="1297" max="1297" width="8.109375" style="6" customWidth="1"/>
    <col min="1298" max="1299" width="8" style="6" customWidth="1"/>
    <col min="1300" max="1300" width="11" style="6" customWidth="1"/>
    <col min="1301" max="1302" width="13.44140625" style="6" customWidth="1"/>
    <col min="1303" max="1309" width="8" style="6" customWidth="1"/>
    <col min="1310" max="1312" width="9" style="6"/>
    <col min="1313" max="1313" width="9.109375" style="6" bestFit="1" customWidth="1"/>
    <col min="1314" max="1314" width="10.88671875" style="6" customWidth="1"/>
    <col min="1315" max="1315" width="9.109375" style="6" bestFit="1" customWidth="1"/>
    <col min="1316" max="1316" width="11" style="6" bestFit="1" customWidth="1"/>
    <col min="1317" max="1328" width="9" style="6"/>
    <col min="1329" max="1329" width="10.21875" style="6" bestFit="1" customWidth="1"/>
    <col min="1330" max="1334" width="9" style="6"/>
    <col min="1335" max="1335" width="10.21875" style="6" bestFit="1" customWidth="1"/>
    <col min="1336" max="1541" width="9" style="6"/>
    <col min="1542" max="1542" width="4.21875" style="6" customWidth="1"/>
    <col min="1543" max="1543" width="2.6640625" style="6" bestFit="1" customWidth="1"/>
    <col min="1544" max="1546" width="8" style="6" customWidth="1"/>
    <col min="1547" max="1548" width="4.33203125" style="6" customWidth="1"/>
    <col min="1549" max="1549" width="10.44140625" style="6" bestFit="1" customWidth="1"/>
    <col min="1550" max="1550" width="8" style="6" customWidth="1"/>
    <col min="1551" max="1551" width="8.44140625" style="6" customWidth="1"/>
    <col min="1552" max="1552" width="10.44140625" style="6" customWidth="1"/>
    <col min="1553" max="1553" width="8.109375" style="6" customWidth="1"/>
    <col min="1554" max="1555" width="8" style="6" customWidth="1"/>
    <col min="1556" max="1556" width="11" style="6" customWidth="1"/>
    <col min="1557" max="1558" width="13.44140625" style="6" customWidth="1"/>
    <col min="1559" max="1565" width="8" style="6" customWidth="1"/>
    <col min="1566" max="1568" width="9" style="6"/>
    <col min="1569" max="1569" width="9.109375" style="6" bestFit="1" customWidth="1"/>
    <col min="1570" max="1570" width="10.88671875" style="6" customWidth="1"/>
    <col min="1571" max="1571" width="9.109375" style="6" bestFit="1" customWidth="1"/>
    <col min="1572" max="1572" width="11" style="6" bestFit="1" customWidth="1"/>
    <col min="1573" max="1584" width="9" style="6"/>
    <col min="1585" max="1585" width="10.21875" style="6" bestFit="1" customWidth="1"/>
    <col min="1586" max="1590" width="9" style="6"/>
    <col min="1591" max="1591" width="10.21875" style="6" bestFit="1" customWidth="1"/>
    <col min="1592" max="1797" width="9" style="6"/>
    <col min="1798" max="1798" width="4.21875" style="6" customWidth="1"/>
    <col min="1799" max="1799" width="2.6640625" style="6" bestFit="1" customWidth="1"/>
    <col min="1800" max="1802" width="8" style="6" customWidth="1"/>
    <col min="1803" max="1804" width="4.33203125" style="6" customWidth="1"/>
    <col min="1805" max="1805" width="10.44140625" style="6" bestFit="1" customWidth="1"/>
    <col min="1806" max="1806" width="8" style="6" customWidth="1"/>
    <col min="1807" max="1807" width="8.44140625" style="6" customWidth="1"/>
    <col min="1808" max="1808" width="10.44140625" style="6" customWidth="1"/>
    <col min="1809" max="1809" width="8.109375" style="6" customWidth="1"/>
    <col min="1810" max="1811" width="8" style="6" customWidth="1"/>
    <col min="1812" max="1812" width="11" style="6" customWidth="1"/>
    <col min="1813" max="1814" width="13.44140625" style="6" customWidth="1"/>
    <col min="1815" max="1821" width="8" style="6" customWidth="1"/>
    <col min="1822" max="1824" width="9" style="6"/>
    <col min="1825" max="1825" width="9.109375" style="6" bestFit="1" customWidth="1"/>
    <col min="1826" max="1826" width="10.88671875" style="6" customWidth="1"/>
    <col min="1827" max="1827" width="9.109375" style="6" bestFit="1" customWidth="1"/>
    <col min="1828" max="1828" width="11" style="6" bestFit="1" customWidth="1"/>
    <col min="1829" max="1840" width="9" style="6"/>
    <col min="1841" max="1841" width="10.21875" style="6" bestFit="1" customWidth="1"/>
    <col min="1842" max="1846" width="9" style="6"/>
    <col min="1847" max="1847" width="10.21875" style="6" bestFit="1" customWidth="1"/>
    <col min="1848" max="2053" width="9" style="6"/>
    <col min="2054" max="2054" width="4.21875" style="6" customWidth="1"/>
    <col min="2055" max="2055" width="2.6640625" style="6" bestFit="1" customWidth="1"/>
    <col min="2056" max="2058" width="8" style="6" customWidth="1"/>
    <col min="2059" max="2060" width="4.33203125" style="6" customWidth="1"/>
    <col min="2061" max="2061" width="10.44140625" style="6" bestFit="1" customWidth="1"/>
    <col min="2062" max="2062" width="8" style="6" customWidth="1"/>
    <col min="2063" max="2063" width="8.44140625" style="6" customWidth="1"/>
    <col min="2064" max="2064" width="10.44140625" style="6" customWidth="1"/>
    <col min="2065" max="2065" width="8.109375" style="6" customWidth="1"/>
    <col min="2066" max="2067" width="8" style="6" customWidth="1"/>
    <col min="2068" max="2068" width="11" style="6" customWidth="1"/>
    <col min="2069" max="2070" width="13.44140625" style="6" customWidth="1"/>
    <col min="2071" max="2077" width="8" style="6" customWidth="1"/>
    <col min="2078" max="2080" width="9" style="6"/>
    <col min="2081" max="2081" width="9.109375" style="6" bestFit="1" customWidth="1"/>
    <col min="2082" max="2082" width="10.88671875" style="6" customWidth="1"/>
    <col min="2083" max="2083" width="9.109375" style="6" bestFit="1" customWidth="1"/>
    <col min="2084" max="2084" width="11" style="6" bestFit="1" customWidth="1"/>
    <col min="2085" max="2096" width="9" style="6"/>
    <col min="2097" max="2097" width="10.21875" style="6" bestFit="1" customWidth="1"/>
    <col min="2098" max="2102" width="9" style="6"/>
    <col min="2103" max="2103" width="10.21875" style="6" bestFit="1" customWidth="1"/>
    <col min="2104" max="2309" width="9" style="6"/>
    <col min="2310" max="2310" width="4.21875" style="6" customWidth="1"/>
    <col min="2311" max="2311" width="2.6640625" style="6" bestFit="1" customWidth="1"/>
    <col min="2312" max="2314" width="8" style="6" customWidth="1"/>
    <col min="2315" max="2316" width="4.33203125" style="6" customWidth="1"/>
    <col min="2317" max="2317" width="10.44140625" style="6" bestFit="1" customWidth="1"/>
    <col min="2318" max="2318" width="8" style="6" customWidth="1"/>
    <col min="2319" max="2319" width="8.44140625" style="6" customWidth="1"/>
    <col min="2320" max="2320" width="10.44140625" style="6" customWidth="1"/>
    <col min="2321" max="2321" width="8.109375" style="6" customWidth="1"/>
    <col min="2322" max="2323" width="8" style="6" customWidth="1"/>
    <col min="2324" max="2324" width="11" style="6" customWidth="1"/>
    <col min="2325" max="2326" width="13.44140625" style="6" customWidth="1"/>
    <col min="2327" max="2333" width="8" style="6" customWidth="1"/>
    <col min="2334" max="2336" width="9" style="6"/>
    <col min="2337" max="2337" width="9.109375" style="6" bestFit="1" customWidth="1"/>
    <col min="2338" max="2338" width="10.88671875" style="6" customWidth="1"/>
    <col min="2339" max="2339" width="9.109375" style="6" bestFit="1" customWidth="1"/>
    <col min="2340" max="2340" width="11" style="6" bestFit="1" customWidth="1"/>
    <col min="2341" max="2352" width="9" style="6"/>
    <col min="2353" max="2353" width="10.21875" style="6" bestFit="1" customWidth="1"/>
    <col min="2354" max="2358" width="9" style="6"/>
    <col min="2359" max="2359" width="10.21875" style="6" bestFit="1" customWidth="1"/>
    <col min="2360" max="2565" width="9" style="6"/>
    <col min="2566" max="2566" width="4.21875" style="6" customWidth="1"/>
    <col min="2567" max="2567" width="2.6640625" style="6" bestFit="1" customWidth="1"/>
    <col min="2568" max="2570" width="8" style="6" customWidth="1"/>
    <col min="2571" max="2572" width="4.33203125" style="6" customWidth="1"/>
    <col min="2573" max="2573" width="10.44140625" style="6" bestFit="1" customWidth="1"/>
    <col min="2574" max="2574" width="8" style="6" customWidth="1"/>
    <col min="2575" max="2575" width="8.44140625" style="6" customWidth="1"/>
    <col min="2576" max="2576" width="10.44140625" style="6" customWidth="1"/>
    <col min="2577" max="2577" width="8.109375" style="6" customWidth="1"/>
    <col min="2578" max="2579" width="8" style="6" customWidth="1"/>
    <col min="2580" max="2580" width="11" style="6" customWidth="1"/>
    <col min="2581" max="2582" width="13.44140625" style="6" customWidth="1"/>
    <col min="2583" max="2589" width="8" style="6" customWidth="1"/>
    <col min="2590" max="2592" width="9" style="6"/>
    <col min="2593" max="2593" width="9.109375" style="6" bestFit="1" customWidth="1"/>
    <col min="2594" max="2594" width="10.88671875" style="6" customWidth="1"/>
    <col min="2595" max="2595" width="9.109375" style="6" bestFit="1" customWidth="1"/>
    <col min="2596" max="2596" width="11" style="6" bestFit="1" customWidth="1"/>
    <col min="2597" max="2608" width="9" style="6"/>
    <col min="2609" max="2609" width="10.21875" style="6" bestFit="1" customWidth="1"/>
    <col min="2610" max="2614" width="9" style="6"/>
    <col min="2615" max="2615" width="10.21875" style="6" bestFit="1" customWidth="1"/>
    <col min="2616" max="2821" width="9" style="6"/>
    <col min="2822" max="2822" width="4.21875" style="6" customWidth="1"/>
    <col min="2823" max="2823" width="2.6640625" style="6" bestFit="1" customWidth="1"/>
    <col min="2824" max="2826" width="8" style="6" customWidth="1"/>
    <col min="2827" max="2828" width="4.33203125" style="6" customWidth="1"/>
    <col min="2829" max="2829" width="10.44140625" style="6" bestFit="1" customWidth="1"/>
    <col min="2830" max="2830" width="8" style="6" customWidth="1"/>
    <col min="2831" max="2831" width="8.44140625" style="6" customWidth="1"/>
    <col min="2832" max="2832" width="10.44140625" style="6" customWidth="1"/>
    <col min="2833" max="2833" width="8.109375" style="6" customWidth="1"/>
    <col min="2834" max="2835" width="8" style="6" customWidth="1"/>
    <col min="2836" max="2836" width="11" style="6" customWidth="1"/>
    <col min="2837" max="2838" width="13.44140625" style="6" customWidth="1"/>
    <col min="2839" max="2845" width="8" style="6" customWidth="1"/>
    <col min="2846" max="2848" width="9" style="6"/>
    <col min="2849" max="2849" width="9.109375" style="6" bestFit="1" customWidth="1"/>
    <col min="2850" max="2850" width="10.88671875" style="6" customWidth="1"/>
    <col min="2851" max="2851" width="9.109375" style="6" bestFit="1" customWidth="1"/>
    <col min="2852" max="2852" width="11" style="6" bestFit="1" customWidth="1"/>
    <col min="2853" max="2864" width="9" style="6"/>
    <col min="2865" max="2865" width="10.21875" style="6" bestFit="1" customWidth="1"/>
    <col min="2866" max="2870" width="9" style="6"/>
    <col min="2871" max="2871" width="10.21875" style="6" bestFit="1" customWidth="1"/>
    <col min="2872" max="3077" width="9" style="6"/>
    <col min="3078" max="3078" width="4.21875" style="6" customWidth="1"/>
    <col min="3079" max="3079" width="2.6640625" style="6" bestFit="1" customWidth="1"/>
    <col min="3080" max="3082" width="8" style="6" customWidth="1"/>
    <col min="3083" max="3084" width="4.33203125" style="6" customWidth="1"/>
    <col min="3085" max="3085" width="10.44140625" style="6" bestFit="1" customWidth="1"/>
    <col min="3086" max="3086" width="8" style="6" customWidth="1"/>
    <col min="3087" max="3087" width="8.44140625" style="6" customWidth="1"/>
    <col min="3088" max="3088" width="10.44140625" style="6" customWidth="1"/>
    <col min="3089" max="3089" width="8.109375" style="6" customWidth="1"/>
    <col min="3090" max="3091" width="8" style="6" customWidth="1"/>
    <col min="3092" max="3092" width="11" style="6" customWidth="1"/>
    <col min="3093" max="3094" width="13.44140625" style="6" customWidth="1"/>
    <col min="3095" max="3101" width="8" style="6" customWidth="1"/>
    <col min="3102" max="3104" width="9" style="6"/>
    <col min="3105" max="3105" width="9.109375" style="6" bestFit="1" customWidth="1"/>
    <col min="3106" max="3106" width="10.88671875" style="6" customWidth="1"/>
    <col min="3107" max="3107" width="9.109375" style="6" bestFit="1" customWidth="1"/>
    <col min="3108" max="3108" width="11" style="6" bestFit="1" customWidth="1"/>
    <col min="3109" max="3120" width="9" style="6"/>
    <col min="3121" max="3121" width="10.21875" style="6" bestFit="1" customWidth="1"/>
    <col min="3122" max="3126" width="9" style="6"/>
    <col min="3127" max="3127" width="10.21875" style="6" bestFit="1" customWidth="1"/>
    <col min="3128" max="3333" width="9" style="6"/>
    <col min="3334" max="3334" width="4.21875" style="6" customWidth="1"/>
    <col min="3335" max="3335" width="2.6640625" style="6" bestFit="1" customWidth="1"/>
    <col min="3336" max="3338" width="8" style="6" customWidth="1"/>
    <col min="3339" max="3340" width="4.33203125" style="6" customWidth="1"/>
    <col min="3341" max="3341" width="10.44140625" style="6" bestFit="1" customWidth="1"/>
    <col min="3342" max="3342" width="8" style="6" customWidth="1"/>
    <col min="3343" max="3343" width="8.44140625" style="6" customWidth="1"/>
    <col min="3344" max="3344" width="10.44140625" style="6" customWidth="1"/>
    <col min="3345" max="3345" width="8.109375" style="6" customWidth="1"/>
    <col min="3346" max="3347" width="8" style="6" customWidth="1"/>
    <col min="3348" max="3348" width="11" style="6" customWidth="1"/>
    <col min="3349" max="3350" width="13.44140625" style="6" customWidth="1"/>
    <col min="3351" max="3357" width="8" style="6" customWidth="1"/>
    <col min="3358" max="3360" width="9" style="6"/>
    <col min="3361" max="3361" width="9.109375" style="6" bestFit="1" customWidth="1"/>
    <col min="3362" max="3362" width="10.88671875" style="6" customWidth="1"/>
    <col min="3363" max="3363" width="9.109375" style="6" bestFit="1" customWidth="1"/>
    <col min="3364" max="3364" width="11" style="6" bestFit="1" customWidth="1"/>
    <col min="3365" max="3376" width="9" style="6"/>
    <col min="3377" max="3377" width="10.21875" style="6" bestFit="1" customWidth="1"/>
    <col min="3378" max="3382" width="9" style="6"/>
    <col min="3383" max="3383" width="10.21875" style="6" bestFit="1" customWidth="1"/>
    <col min="3384" max="3589" width="9" style="6"/>
    <col min="3590" max="3590" width="4.21875" style="6" customWidth="1"/>
    <col min="3591" max="3591" width="2.6640625" style="6" bestFit="1" customWidth="1"/>
    <col min="3592" max="3594" width="8" style="6" customWidth="1"/>
    <col min="3595" max="3596" width="4.33203125" style="6" customWidth="1"/>
    <col min="3597" max="3597" width="10.44140625" style="6" bestFit="1" customWidth="1"/>
    <col min="3598" max="3598" width="8" style="6" customWidth="1"/>
    <col min="3599" max="3599" width="8.44140625" style="6" customWidth="1"/>
    <col min="3600" max="3600" width="10.44140625" style="6" customWidth="1"/>
    <col min="3601" max="3601" width="8.109375" style="6" customWidth="1"/>
    <col min="3602" max="3603" width="8" style="6" customWidth="1"/>
    <col min="3604" max="3604" width="11" style="6" customWidth="1"/>
    <col min="3605" max="3606" width="13.44140625" style="6" customWidth="1"/>
    <col min="3607" max="3613" width="8" style="6" customWidth="1"/>
    <col min="3614" max="3616" width="9" style="6"/>
    <col min="3617" max="3617" width="9.109375" style="6" bestFit="1" customWidth="1"/>
    <col min="3618" max="3618" width="10.88671875" style="6" customWidth="1"/>
    <col min="3619" max="3619" width="9.109375" style="6" bestFit="1" customWidth="1"/>
    <col min="3620" max="3620" width="11" style="6" bestFit="1" customWidth="1"/>
    <col min="3621" max="3632" width="9" style="6"/>
    <col min="3633" max="3633" width="10.21875" style="6" bestFit="1" customWidth="1"/>
    <col min="3634" max="3638" width="9" style="6"/>
    <col min="3639" max="3639" width="10.21875" style="6" bestFit="1" customWidth="1"/>
    <col min="3640" max="3845" width="9" style="6"/>
    <col min="3846" max="3846" width="4.21875" style="6" customWidth="1"/>
    <col min="3847" max="3847" width="2.6640625" style="6" bestFit="1" customWidth="1"/>
    <col min="3848" max="3850" width="8" style="6" customWidth="1"/>
    <col min="3851" max="3852" width="4.33203125" style="6" customWidth="1"/>
    <col min="3853" max="3853" width="10.44140625" style="6" bestFit="1" customWidth="1"/>
    <col min="3854" max="3854" width="8" style="6" customWidth="1"/>
    <col min="3855" max="3855" width="8.44140625" style="6" customWidth="1"/>
    <col min="3856" max="3856" width="10.44140625" style="6" customWidth="1"/>
    <col min="3857" max="3857" width="8.109375" style="6" customWidth="1"/>
    <col min="3858" max="3859" width="8" style="6" customWidth="1"/>
    <col min="3860" max="3860" width="11" style="6" customWidth="1"/>
    <col min="3861" max="3862" width="13.44140625" style="6" customWidth="1"/>
    <col min="3863" max="3869" width="8" style="6" customWidth="1"/>
    <col min="3870" max="3872" width="9" style="6"/>
    <col min="3873" max="3873" width="9.109375" style="6" bestFit="1" customWidth="1"/>
    <col min="3874" max="3874" width="10.88671875" style="6" customWidth="1"/>
    <col min="3875" max="3875" width="9.109375" style="6" bestFit="1" customWidth="1"/>
    <col min="3876" max="3876" width="11" style="6" bestFit="1" customWidth="1"/>
    <col min="3877" max="3888" width="9" style="6"/>
    <col min="3889" max="3889" width="10.21875" style="6" bestFit="1" customWidth="1"/>
    <col min="3890" max="3894" width="9" style="6"/>
    <col min="3895" max="3895" width="10.21875" style="6" bestFit="1" customWidth="1"/>
    <col min="3896" max="4101" width="9" style="6"/>
    <col min="4102" max="4102" width="4.21875" style="6" customWidth="1"/>
    <col min="4103" max="4103" width="2.6640625" style="6" bestFit="1" customWidth="1"/>
    <col min="4104" max="4106" width="8" style="6" customWidth="1"/>
    <col min="4107" max="4108" width="4.33203125" style="6" customWidth="1"/>
    <col min="4109" max="4109" width="10.44140625" style="6" bestFit="1" customWidth="1"/>
    <col min="4110" max="4110" width="8" style="6" customWidth="1"/>
    <col min="4111" max="4111" width="8.44140625" style="6" customWidth="1"/>
    <col min="4112" max="4112" width="10.44140625" style="6" customWidth="1"/>
    <col min="4113" max="4113" width="8.109375" style="6" customWidth="1"/>
    <col min="4114" max="4115" width="8" style="6" customWidth="1"/>
    <col min="4116" max="4116" width="11" style="6" customWidth="1"/>
    <col min="4117" max="4118" width="13.44140625" style="6" customWidth="1"/>
    <col min="4119" max="4125" width="8" style="6" customWidth="1"/>
    <col min="4126" max="4128" width="9" style="6"/>
    <col min="4129" max="4129" width="9.109375" style="6" bestFit="1" customWidth="1"/>
    <col min="4130" max="4130" width="10.88671875" style="6" customWidth="1"/>
    <col min="4131" max="4131" width="9.109375" style="6" bestFit="1" customWidth="1"/>
    <col min="4132" max="4132" width="11" style="6" bestFit="1" customWidth="1"/>
    <col min="4133" max="4144" width="9" style="6"/>
    <col min="4145" max="4145" width="10.21875" style="6" bestFit="1" customWidth="1"/>
    <col min="4146" max="4150" width="9" style="6"/>
    <col min="4151" max="4151" width="10.21875" style="6" bestFit="1" customWidth="1"/>
    <col min="4152" max="4357" width="9" style="6"/>
    <col min="4358" max="4358" width="4.21875" style="6" customWidth="1"/>
    <col min="4359" max="4359" width="2.6640625" style="6" bestFit="1" customWidth="1"/>
    <col min="4360" max="4362" width="8" style="6" customWidth="1"/>
    <col min="4363" max="4364" width="4.33203125" style="6" customWidth="1"/>
    <col min="4365" max="4365" width="10.44140625" style="6" bestFit="1" customWidth="1"/>
    <col min="4366" max="4366" width="8" style="6" customWidth="1"/>
    <col min="4367" max="4367" width="8.44140625" style="6" customWidth="1"/>
    <col min="4368" max="4368" width="10.44140625" style="6" customWidth="1"/>
    <col min="4369" max="4369" width="8.109375" style="6" customWidth="1"/>
    <col min="4370" max="4371" width="8" style="6" customWidth="1"/>
    <col min="4372" max="4372" width="11" style="6" customWidth="1"/>
    <col min="4373" max="4374" width="13.44140625" style="6" customWidth="1"/>
    <col min="4375" max="4381" width="8" style="6" customWidth="1"/>
    <col min="4382" max="4384" width="9" style="6"/>
    <col min="4385" max="4385" width="9.109375" style="6" bestFit="1" customWidth="1"/>
    <col min="4386" max="4386" width="10.88671875" style="6" customWidth="1"/>
    <col min="4387" max="4387" width="9.109375" style="6" bestFit="1" customWidth="1"/>
    <col min="4388" max="4388" width="11" style="6" bestFit="1" customWidth="1"/>
    <col min="4389" max="4400" width="9" style="6"/>
    <col min="4401" max="4401" width="10.21875" style="6" bestFit="1" customWidth="1"/>
    <col min="4402" max="4406" width="9" style="6"/>
    <col min="4407" max="4407" width="10.21875" style="6" bestFit="1" customWidth="1"/>
    <col min="4408" max="4613" width="9" style="6"/>
    <col min="4614" max="4614" width="4.21875" style="6" customWidth="1"/>
    <col min="4615" max="4615" width="2.6640625" style="6" bestFit="1" customWidth="1"/>
    <col min="4616" max="4618" width="8" style="6" customWidth="1"/>
    <col min="4619" max="4620" width="4.33203125" style="6" customWidth="1"/>
    <col min="4621" max="4621" width="10.44140625" style="6" bestFit="1" customWidth="1"/>
    <col min="4622" max="4622" width="8" style="6" customWidth="1"/>
    <col min="4623" max="4623" width="8.44140625" style="6" customWidth="1"/>
    <col min="4624" max="4624" width="10.44140625" style="6" customWidth="1"/>
    <col min="4625" max="4625" width="8.109375" style="6" customWidth="1"/>
    <col min="4626" max="4627" width="8" style="6" customWidth="1"/>
    <col min="4628" max="4628" width="11" style="6" customWidth="1"/>
    <col min="4629" max="4630" width="13.44140625" style="6" customWidth="1"/>
    <col min="4631" max="4637" width="8" style="6" customWidth="1"/>
    <col min="4638" max="4640" width="9" style="6"/>
    <col min="4641" max="4641" width="9.109375" style="6" bestFit="1" customWidth="1"/>
    <col min="4642" max="4642" width="10.88671875" style="6" customWidth="1"/>
    <col min="4643" max="4643" width="9.109375" style="6" bestFit="1" customWidth="1"/>
    <col min="4644" max="4644" width="11" style="6" bestFit="1" customWidth="1"/>
    <col min="4645" max="4656" width="9" style="6"/>
    <col min="4657" max="4657" width="10.21875" style="6" bestFit="1" customWidth="1"/>
    <col min="4658" max="4662" width="9" style="6"/>
    <col min="4663" max="4663" width="10.21875" style="6" bestFit="1" customWidth="1"/>
    <col min="4664" max="4869" width="9" style="6"/>
    <col min="4870" max="4870" width="4.21875" style="6" customWidth="1"/>
    <col min="4871" max="4871" width="2.6640625" style="6" bestFit="1" customWidth="1"/>
    <col min="4872" max="4874" width="8" style="6" customWidth="1"/>
    <col min="4875" max="4876" width="4.33203125" style="6" customWidth="1"/>
    <col min="4877" max="4877" width="10.44140625" style="6" bestFit="1" customWidth="1"/>
    <col min="4878" max="4878" width="8" style="6" customWidth="1"/>
    <col min="4879" max="4879" width="8.44140625" style="6" customWidth="1"/>
    <col min="4880" max="4880" width="10.44140625" style="6" customWidth="1"/>
    <col min="4881" max="4881" width="8.109375" style="6" customWidth="1"/>
    <col min="4882" max="4883" width="8" style="6" customWidth="1"/>
    <col min="4884" max="4884" width="11" style="6" customWidth="1"/>
    <col min="4885" max="4886" width="13.44140625" style="6" customWidth="1"/>
    <col min="4887" max="4893" width="8" style="6" customWidth="1"/>
    <col min="4894" max="4896" width="9" style="6"/>
    <col min="4897" max="4897" width="9.109375" style="6" bestFit="1" customWidth="1"/>
    <col min="4898" max="4898" width="10.88671875" style="6" customWidth="1"/>
    <col min="4899" max="4899" width="9.109375" style="6" bestFit="1" customWidth="1"/>
    <col min="4900" max="4900" width="11" style="6" bestFit="1" customWidth="1"/>
    <col min="4901" max="4912" width="9" style="6"/>
    <col min="4913" max="4913" width="10.21875" style="6" bestFit="1" customWidth="1"/>
    <col min="4914" max="4918" width="9" style="6"/>
    <col min="4919" max="4919" width="10.21875" style="6" bestFit="1" customWidth="1"/>
    <col min="4920" max="5125" width="9" style="6"/>
    <col min="5126" max="5126" width="4.21875" style="6" customWidth="1"/>
    <col min="5127" max="5127" width="2.6640625" style="6" bestFit="1" customWidth="1"/>
    <col min="5128" max="5130" width="8" style="6" customWidth="1"/>
    <col min="5131" max="5132" width="4.33203125" style="6" customWidth="1"/>
    <col min="5133" max="5133" width="10.44140625" style="6" bestFit="1" customWidth="1"/>
    <col min="5134" max="5134" width="8" style="6" customWidth="1"/>
    <col min="5135" max="5135" width="8.44140625" style="6" customWidth="1"/>
    <col min="5136" max="5136" width="10.44140625" style="6" customWidth="1"/>
    <col min="5137" max="5137" width="8.109375" style="6" customWidth="1"/>
    <col min="5138" max="5139" width="8" style="6" customWidth="1"/>
    <col min="5140" max="5140" width="11" style="6" customWidth="1"/>
    <col min="5141" max="5142" width="13.44140625" style="6" customWidth="1"/>
    <col min="5143" max="5149" width="8" style="6" customWidth="1"/>
    <col min="5150" max="5152" width="9" style="6"/>
    <col min="5153" max="5153" width="9.109375" style="6" bestFit="1" customWidth="1"/>
    <col min="5154" max="5154" width="10.88671875" style="6" customWidth="1"/>
    <col min="5155" max="5155" width="9.109375" style="6" bestFit="1" customWidth="1"/>
    <col min="5156" max="5156" width="11" style="6" bestFit="1" customWidth="1"/>
    <col min="5157" max="5168" width="9" style="6"/>
    <col min="5169" max="5169" width="10.21875" style="6" bestFit="1" customWidth="1"/>
    <col min="5170" max="5174" width="9" style="6"/>
    <col min="5175" max="5175" width="10.21875" style="6" bestFit="1" customWidth="1"/>
    <col min="5176" max="5381" width="9" style="6"/>
    <col min="5382" max="5382" width="4.21875" style="6" customWidth="1"/>
    <col min="5383" max="5383" width="2.6640625" style="6" bestFit="1" customWidth="1"/>
    <col min="5384" max="5386" width="8" style="6" customWidth="1"/>
    <col min="5387" max="5388" width="4.33203125" style="6" customWidth="1"/>
    <col min="5389" max="5389" width="10.44140625" style="6" bestFit="1" customWidth="1"/>
    <col min="5390" max="5390" width="8" style="6" customWidth="1"/>
    <col min="5391" max="5391" width="8.44140625" style="6" customWidth="1"/>
    <col min="5392" max="5392" width="10.44140625" style="6" customWidth="1"/>
    <col min="5393" max="5393" width="8.109375" style="6" customWidth="1"/>
    <col min="5394" max="5395" width="8" style="6" customWidth="1"/>
    <col min="5396" max="5396" width="11" style="6" customWidth="1"/>
    <col min="5397" max="5398" width="13.44140625" style="6" customWidth="1"/>
    <col min="5399" max="5405" width="8" style="6" customWidth="1"/>
    <col min="5406" max="5408" width="9" style="6"/>
    <col min="5409" max="5409" width="9.109375" style="6" bestFit="1" customWidth="1"/>
    <col min="5410" max="5410" width="10.88671875" style="6" customWidth="1"/>
    <col min="5411" max="5411" width="9.109375" style="6" bestFit="1" customWidth="1"/>
    <col min="5412" max="5412" width="11" style="6" bestFit="1" customWidth="1"/>
    <col min="5413" max="5424" width="9" style="6"/>
    <col min="5425" max="5425" width="10.21875" style="6" bestFit="1" customWidth="1"/>
    <col min="5426" max="5430" width="9" style="6"/>
    <col min="5431" max="5431" width="10.21875" style="6" bestFit="1" customWidth="1"/>
    <col min="5432" max="5637" width="9" style="6"/>
    <col min="5638" max="5638" width="4.21875" style="6" customWidth="1"/>
    <col min="5639" max="5639" width="2.6640625" style="6" bestFit="1" customWidth="1"/>
    <col min="5640" max="5642" width="8" style="6" customWidth="1"/>
    <col min="5643" max="5644" width="4.33203125" style="6" customWidth="1"/>
    <col min="5645" max="5645" width="10.44140625" style="6" bestFit="1" customWidth="1"/>
    <col min="5646" max="5646" width="8" style="6" customWidth="1"/>
    <col min="5647" max="5647" width="8.44140625" style="6" customWidth="1"/>
    <col min="5648" max="5648" width="10.44140625" style="6" customWidth="1"/>
    <col min="5649" max="5649" width="8.109375" style="6" customWidth="1"/>
    <col min="5650" max="5651" width="8" style="6" customWidth="1"/>
    <col min="5652" max="5652" width="11" style="6" customWidth="1"/>
    <col min="5653" max="5654" width="13.44140625" style="6" customWidth="1"/>
    <col min="5655" max="5661" width="8" style="6" customWidth="1"/>
    <col min="5662" max="5664" width="9" style="6"/>
    <col min="5665" max="5665" width="9.109375" style="6" bestFit="1" customWidth="1"/>
    <col min="5666" max="5666" width="10.88671875" style="6" customWidth="1"/>
    <col min="5667" max="5667" width="9.109375" style="6" bestFit="1" customWidth="1"/>
    <col min="5668" max="5668" width="11" style="6" bestFit="1" customWidth="1"/>
    <col min="5669" max="5680" width="9" style="6"/>
    <col min="5681" max="5681" width="10.21875" style="6" bestFit="1" customWidth="1"/>
    <col min="5682" max="5686" width="9" style="6"/>
    <col min="5687" max="5687" width="10.21875" style="6" bestFit="1" customWidth="1"/>
    <col min="5688" max="5893" width="9" style="6"/>
    <col min="5894" max="5894" width="4.21875" style="6" customWidth="1"/>
    <col min="5895" max="5895" width="2.6640625" style="6" bestFit="1" customWidth="1"/>
    <col min="5896" max="5898" width="8" style="6" customWidth="1"/>
    <col min="5899" max="5900" width="4.33203125" style="6" customWidth="1"/>
    <col min="5901" max="5901" width="10.44140625" style="6" bestFit="1" customWidth="1"/>
    <col min="5902" max="5902" width="8" style="6" customWidth="1"/>
    <col min="5903" max="5903" width="8.44140625" style="6" customWidth="1"/>
    <col min="5904" max="5904" width="10.44140625" style="6" customWidth="1"/>
    <col min="5905" max="5905" width="8.109375" style="6" customWidth="1"/>
    <col min="5906" max="5907" width="8" style="6" customWidth="1"/>
    <col min="5908" max="5908" width="11" style="6" customWidth="1"/>
    <col min="5909" max="5910" width="13.44140625" style="6" customWidth="1"/>
    <col min="5911" max="5917" width="8" style="6" customWidth="1"/>
    <col min="5918" max="5920" width="9" style="6"/>
    <col min="5921" max="5921" width="9.109375" style="6" bestFit="1" customWidth="1"/>
    <col min="5922" max="5922" width="10.88671875" style="6" customWidth="1"/>
    <col min="5923" max="5923" width="9.109375" style="6" bestFit="1" customWidth="1"/>
    <col min="5924" max="5924" width="11" style="6" bestFit="1" customWidth="1"/>
    <col min="5925" max="5936" width="9" style="6"/>
    <col min="5937" max="5937" width="10.21875" style="6" bestFit="1" customWidth="1"/>
    <col min="5938" max="5942" width="9" style="6"/>
    <col min="5943" max="5943" width="10.21875" style="6" bestFit="1" customWidth="1"/>
    <col min="5944" max="6149" width="9" style="6"/>
    <col min="6150" max="6150" width="4.21875" style="6" customWidth="1"/>
    <col min="6151" max="6151" width="2.6640625" style="6" bestFit="1" customWidth="1"/>
    <col min="6152" max="6154" width="8" style="6" customWidth="1"/>
    <col min="6155" max="6156" width="4.33203125" style="6" customWidth="1"/>
    <col min="6157" max="6157" width="10.44140625" style="6" bestFit="1" customWidth="1"/>
    <col min="6158" max="6158" width="8" style="6" customWidth="1"/>
    <col min="6159" max="6159" width="8.44140625" style="6" customWidth="1"/>
    <col min="6160" max="6160" width="10.44140625" style="6" customWidth="1"/>
    <col min="6161" max="6161" width="8.109375" style="6" customWidth="1"/>
    <col min="6162" max="6163" width="8" style="6" customWidth="1"/>
    <col min="6164" max="6164" width="11" style="6" customWidth="1"/>
    <col min="6165" max="6166" width="13.44140625" style="6" customWidth="1"/>
    <col min="6167" max="6173" width="8" style="6" customWidth="1"/>
    <col min="6174" max="6176" width="9" style="6"/>
    <col min="6177" max="6177" width="9.109375" style="6" bestFit="1" customWidth="1"/>
    <col min="6178" max="6178" width="10.88671875" style="6" customWidth="1"/>
    <col min="6179" max="6179" width="9.109375" style="6" bestFit="1" customWidth="1"/>
    <col min="6180" max="6180" width="11" style="6" bestFit="1" customWidth="1"/>
    <col min="6181" max="6192" width="9" style="6"/>
    <col min="6193" max="6193" width="10.21875" style="6" bestFit="1" customWidth="1"/>
    <col min="6194" max="6198" width="9" style="6"/>
    <col min="6199" max="6199" width="10.21875" style="6" bestFit="1" customWidth="1"/>
    <col min="6200" max="6405" width="9" style="6"/>
    <col min="6406" max="6406" width="4.21875" style="6" customWidth="1"/>
    <col min="6407" max="6407" width="2.6640625" style="6" bestFit="1" customWidth="1"/>
    <col min="6408" max="6410" width="8" style="6" customWidth="1"/>
    <col min="6411" max="6412" width="4.33203125" style="6" customWidth="1"/>
    <col min="6413" max="6413" width="10.44140625" style="6" bestFit="1" customWidth="1"/>
    <col min="6414" max="6414" width="8" style="6" customWidth="1"/>
    <col min="6415" max="6415" width="8.44140625" style="6" customWidth="1"/>
    <col min="6416" max="6416" width="10.44140625" style="6" customWidth="1"/>
    <col min="6417" max="6417" width="8.109375" style="6" customWidth="1"/>
    <col min="6418" max="6419" width="8" style="6" customWidth="1"/>
    <col min="6420" max="6420" width="11" style="6" customWidth="1"/>
    <col min="6421" max="6422" width="13.44140625" style="6" customWidth="1"/>
    <col min="6423" max="6429" width="8" style="6" customWidth="1"/>
    <col min="6430" max="6432" width="9" style="6"/>
    <col min="6433" max="6433" width="9.109375" style="6" bestFit="1" customWidth="1"/>
    <col min="6434" max="6434" width="10.88671875" style="6" customWidth="1"/>
    <col min="6435" max="6435" width="9.109375" style="6" bestFit="1" customWidth="1"/>
    <col min="6436" max="6436" width="11" style="6" bestFit="1" customWidth="1"/>
    <col min="6437" max="6448" width="9" style="6"/>
    <col min="6449" max="6449" width="10.21875" style="6" bestFit="1" customWidth="1"/>
    <col min="6450" max="6454" width="9" style="6"/>
    <col min="6455" max="6455" width="10.21875" style="6" bestFit="1" customWidth="1"/>
    <col min="6456" max="6661" width="9" style="6"/>
    <col min="6662" max="6662" width="4.21875" style="6" customWidth="1"/>
    <col min="6663" max="6663" width="2.6640625" style="6" bestFit="1" customWidth="1"/>
    <col min="6664" max="6666" width="8" style="6" customWidth="1"/>
    <col min="6667" max="6668" width="4.33203125" style="6" customWidth="1"/>
    <col min="6669" max="6669" width="10.44140625" style="6" bestFit="1" customWidth="1"/>
    <col min="6670" max="6670" width="8" style="6" customWidth="1"/>
    <col min="6671" max="6671" width="8.44140625" style="6" customWidth="1"/>
    <col min="6672" max="6672" width="10.44140625" style="6" customWidth="1"/>
    <col min="6673" max="6673" width="8.109375" style="6" customWidth="1"/>
    <col min="6674" max="6675" width="8" style="6" customWidth="1"/>
    <col min="6676" max="6676" width="11" style="6" customWidth="1"/>
    <col min="6677" max="6678" width="13.44140625" style="6" customWidth="1"/>
    <col min="6679" max="6685" width="8" style="6" customWidth="1"/>
    <col min="6686" max="6688" width="9" style="6"/>
    <col min="6689" max="6689" width="9.109375" style="6" bestFit="1" customWidth="1"/>
    <col min="6690" max="6690" width="10.88671875" style="6" customWidth="1"/>
    <col min="6691" max="6691" width="9.109375" style="6" bestFit="1" customWidth="1"/>
    <col min="6692" max="6692" width="11" style="6" bestFit="1" customWidth="1"/>
    <col min="6693" max="6704" width="9" style="6"/>
    <col min="6705" max="6705" width="10.21875" style="6" bestFit="1" customWidth="1"/>
    <col min="6706" max="6710" width="9" style="6"/>
    <col min="6711" max="6711" width="10.21875" style="6" bestFit="1" customWidth="1"/>
    <col min="6712" max="6917" width="9" style="6"/>
    <col min="6918" max="6918" width="4.21875" style="6" customWidth="1"/>
    <col min="6919" max="6919" width="2.6640625" style="6" bestFit="1" customWidth="1"/>
    <col min="6920" max="6922" width="8" style="6" customWidth="1"/>
    <col min="6923" max="6924" width="4.33203125" style="6" customWidth="1"/>
    <col min="6925" max="6925" width="10.44140625" style="6" bestFit="1" customWidth="1"/>
    <col min="6926" max="6926" width="8" style="6" customWidth="1"/>
    <col min="6927" max="6927" width="8.44140625" style="6" customWidth="1"/>
    <col min="6928" max="6928" width="10.44140625" style="6" customWidth="1"/>
    <col min="6929" max="6929" width="8.109375" style="6" customWidth="1"/>
    <col min="6930" max="6931" width="8" style="6" customWidth="1"/>
    <col min="6932" max="6932" width="11" style="6" customWidth="1"/>
    <col min="6933" max="6934" width="13.44140625" style="6" customWidth="1"/>
    <col min="6935" max="6941" width="8" style="6" customWidth="1"/>
    <col min="6942" max="6944" width="9" style="6"/>
    <col min="6945" max="6945" width="9.109375" style="6" bestFit="1" customWidth="1"/>
    <col min="6946" max="6946" width="10.88671875" style="6" customWidth="1"/>
    <col min="6947" max="6947" width="9.109375" style="6" bestFit="1" customWidth="1"/>
    <col min="6948" max="6948" width="11" style="6" bestFit="1" customWidth="1"/>
    <col min="6949" max="6960" width="9" style="6"/>
    <col min="6961" max="6961" width="10.21875" style="6" bestFit="1" customWidth="1"/>
    <col min="6962" max="6966" width="9" style="6"/>
    <col min="6967" max="6967" width="10.21875" style="6" bestFit="1" customWidth="1"/>
    <col min="6968" max="7173" width="9" style="6"/>
    <col min="7174" max="7174" width="4.21875" style="6" customWidth="1"/>
    <col min="7175" max="7175" width="2.6640625" style="6" bestFit="1" customWidth="1"/>
    <col min="7176" max="7178" width="8" style="6" customWidth="1"/>
    <col min="7179" max="7180" width="4.33203125" style="6" customWidth="1"/>
    <col min="7181" max="7181" width="10.44140625" style="6" bestFit="1" customWidth="1"/>
    <col min="7182" max="7182" width="8" style="6" customWidth="1"/>
    <col min="7183" max="7183" width="8.44140625" style="6" customWidth="1"/>
    <col min="7184" max="7184" width="10.44140625" style="6" customWidth="1"/>
    <col min="7185" max="7185" width="8.109375" style="6" customWidth="1"/>
    <col min="7186" max="7187" width="8" style="6" customWidth="1"/>
    <col min="7188" max="7188" width="11" style="6" customWidth="1"/>
    <col min="7189" max="7190" width="13.44140625" style="6" customWidth="1"/>
    <col min="7191" max="7197" width="8" style="6" customWidth="1"/>
    <col min="7198" max="7200" width="9" style="6"/>
    <col min="7201" max="7201" width="9.109375" style="6" bestFit="1" customWidth="1"/>
    <col min="7202" max="7202" width="10.88671875" style="6" customWidth="1"/>
    <col min="7203" max="7203" width="9.109375" style="6" bestFit="1" customWidth="1"/>
    <col min="7204" max="7204" width="11" style="6" bestFit="1" customWidth="1"/>
    <col min="7205" max="7216" width="9" style="6"/>
    <col min="7217" max="7217" width="10.21875" style="6" bestFit="1" customWidth="1"/>
    <col min="7218" max="7222" width="9" style="6"/>
    <col min="7223" max="7223" width="10.21875" style="6" bestFit="1" customWidth="1"/>
    <col min="7224" max="7429" width="9" style="6"/>
    <col min="7430" max="7430" width="4.21875" style="6" customWidth="1"/>
    <col min="7431" max="7431" width="2.6640625" style="6" bestFit="1" customWidth="1"/>
    <col min="7432" max="7434" width="8" style="6" customWidth="1"/>
    <col min="7435" max="7436" width="4.33203125" style="6" customWidth="1"/>
    <col min="7437" max="7437" width="10.44140625" style="6" bestFit="1" customWidth="1"/>
    <col min="7438" max="7438" width="8" style="6" customWidth="1"/>
    <col min="7439" max="7439" width="8.44140625" style="6" customWidth="1"/>
    <col min="7440" max="7440" width="10.44140625" style="6" customWidth="1"/>
    <col min="7441" max="7441" width="8.109375" style="6" customWidth="1"/>
    <col min="7442" max="7443" width="8" style="6" customWidth="1"/>
    <col min="7444" max="7444" width="11" style="6" customWidth="1"/>
    <col min="7445" max="7446" width="13.44140625" style="6" customWidth="1"/>
    <col min="7447" max="7453" width="8" style="6" customWidth="1"/>
    <col min="7454" max="7456" width="9" style="6"/>
    <col min="7457" max="7457" width="9.109375" style="6" bestFit="1" customWidth="1"/>
    <col min="7458" max="7458" width="10.88671875" style="6" customWidth="1"/>
    <col min="7459" max="7459" width="9.109375" style="6" bestFit="1" customWidth="1"/>
    <col min="7460" max="7460" width="11" style="6" bestFit="1" customWidth="1"/>
    <col min="7461" max="7472" width="9" style="6"/>
    <col min="7473" max="7473" width="10.21875" style="6" bestFit="1" customWidth="1"/>
    <col min="7474" max="7478" width="9" style="6"/>
    <col min="7479" max="7479" width="10.21875" style="6" bestFit="1" customWidth="1"/>
    <col min="7480" max="7685" width="9" style="6"/>
    <col min="7686" max="7686" width="4.21875" style="6" customWidth="1"/>
    <col min="7687" max="7687" width="2.6640625" style="6" bestFit="1" customWidth="1"/>
    <col min="7688" max="7690" width="8" style="6" customWidth="1"/>
    <col min="7691" max="7692" width="4.33203125" style="6" customWidth="1"/>
    <col min="7693" max="7693" width="10.44140625" style="6" bestFit="1" customWidth="1"/>
    <col min="7694" max="7694" width="8" style="6" customWidth="1"/>
    <col min="7695" max="7695" width="8.44140625" style="6" customWidth="1"/>
    <col min="7696" max="7696" width="10.44140625" style="6" customWidth="1"/>
    <col min="7697" max="7697" width="8.109375" style="6" customWidth="1"/>
    <col min="7698" max="7699" width="8" style="6" customWidth="1"/>
    <col min="7700" max="7700" width="11" style="6" customWidth="1"/>
    <col min="7701" max="7702" width="13.44140625" style="6" customWidth="1"/>
    <col min="7703" max="7709" width="8" style="6" customWidth="1"/>
    <col min="7710" max="7712" width="9" style="6"/>
    <col min="7713" max="7713" width="9.109375" style="6" bestFit="1" customWidth="1"/>
    <col min="7714" max="7714" width="10.88671875" style="6" customWidth="1"/>
    <col min="7715" max="7715" width="9.109375" style="6" bestFit="1" customWidth="1"/>
    <col min="7716" max="7716" width="11" style="6" bestFit="1" customWidth="1"/>
    <col min="7717" max="7728" width="9" style="6"/>
    <col min="7729" max="7729" width="10.21875" style="6" bestFit="1" customWidth="1"/>
    <col min="7730" max="7734" width="9" style="6"/>
    <col min="7735" max="7735" width="10.21875" style="6" bestFit="1" customWidth="1"/>
    <col min="7736" max="7941" width="9" style="6"/>
    <col min="7942" max="7942" width="4.21875" style="6" customWidth="1"/>
    <col min="7943" max="7943" width="2.6640625" style="6" bestFit="1" customWidth="1"/>
    <col min="7944" max="7946" width="8" style="6" customWidth="1"/>
    <col min="7947" max="7948" width="4.33203125" style="6" customWidth="1"/>
    <col min="7949" max="7949" width="10.44140625" style="6" bestFit="1" customWidth="1"/>
    <col min="7950" max="7950" width="8" style="6" customWidth="1"/>
    <col min="7951" max="7951" width="8.44140625" style="6" customWidth="1"/>
    <col min="7952" max="7952" width="10.44140625" style="6" customWidth="1"/>
    <col min="7953" max="7953" width="8.109375" style="6" customWidth="1"/>
    <col min="7954" max="7955" width="8" style="6" customWidth="1"/>
    <col min="7956" max="7956" width="11" style="6" customWidth="1"/>
    <col min="7957" max="7958" width="13.44140625" style="6" customWidth="1"/>
    <col min="7959" max="7965" width="8" style="6" customWidth="1"/>
    <col min="7966" max="7968" width="9" style="6"/>
    <col min="7969" max="7969" width="9.109375" style="6" bestFit="1" customWidth="1"/>
    <col min="7970" max="7970" width="10.88671875" style="6" customWidth="1"/>
    <col min="7971" max="7971" width="9.109375" style="6" bestFit="1" customWidth="1"/>
    <col min="7972" max="7972" width="11" style="6" bestFit="1" customWidth="1"/>
    <col min="7973" max="7984" width="9" style="6"/>
    <col min="7985" max="7985" width="10.21875" style="6" bestFit="1" customWidth="1"/>
    <col min="7986" max="7990" width="9" style="6"/>
    <col min="7991" max="7991" width="10.21875" style="6" bestFit="1" customWidth="1"/>
    <col min="7992" max="8197" width="9" style="6"/>
    <col min="8198" max="8198" width="4.21875" style="6" customWidth="1"/>
    <col min="8199" max="8199" width="2.6640625" style="6" bestFit="1" customWidth="1"/>
    <col min="8200" max="8202" width="8" style="6" customWidth="1"/>
    <col min="8203" max="8204" width="4.33203125" style="6" customWidth="1"/>
    <col min="8205" max="8205" width="10.44140625" style="6" bestFit="1" customWidth="1"/>
    <col min="8206" max="8206" width="8" style="6" customWidth="1"/>
    <col min="8207" max="8207" width="8.44140625" style="6" customWidth="1"/>
    <col min="8208" max="8208" width="10.44140625" style="6" customWidth="1"/>
    <col min="8209" max="8209" width="8.109375" style="6" customWidth="1"/>
    <col min="8210" max="8211" width="8" style="6" customWidth="1"/>
    <col min="8212" max="8212" width="11" style="6" customWidth="1"/>
    <col min="8213" max="8214" width="13.44140625" style="6" customWidth="1"/>
    <col min="8215" max="8221" width="8" style="6" customWidth="1"/>
    <col min="8222" max="8224" width="9" style="6"/>
    <col min="8225" max="8225" width="9.109375" style="6" bestFit="1" customWidth="1"/>
    <col min="8226" max="8226" width="10.88671875" style="6" customWidth="1"/>
    <col min="8227" max="8227" width="9.109375" style="6" bestFit="1" customWidth="1"/>
    <col min="8228" max="8228" width="11" style="6" bestFit="1" customWidth="1"/>
    <col min="8229" max="8240" width="9" style="6"/>
    <col min="8241" max="8241" width="10.21875" style="6" bestFit="1" customWidth="1"/>
    <col min="8242" max="8246" width="9" style="6"/>
    <col min="8247" max="8247" width="10.21875" style="6" bestFit="1" customWidth="1"/>
    <col min="8248" max="8453" width="9" style="6"/>
    <col min="8454" max="8454" width="4.21875" style="6" customWidth="1"/>
    <col min="8455" max="8455" width="2.6640625" style="6" bestFit="1" customWidth="1"/>
    <col min="8456" max="8458" width="8" style="6" customWidth="1"/>
    <col min="8459" max="8460" width="4.33203125" style="6" customWidth="1"/>
    <col min="8461" max="8461" width="10.44140625" style="6" bestFit="1" customWidth="1"/>
    <col min="8462" max="8462" width="8" style="6" customWidth="1"/>
    <col min="8463" max="8463" width="8.44140625" style="6" customWidth="1"/>
    <col min="8464" max="8464" width="10.44140625" style="6" customWidth="1"/>
    <col min="8465" max="8465" width="8.109375" style="6" customWidth="1"/>
    <col min="8466" max="8467" width="8" style="6" customWidth="1"/>
    <col min="8468" max="8468" width="11" style="6" customWidth="1"/>
    <col min="8469" max="8470" width="13.44140625" style="6" customWidth="1"/>
    <col min="8471" max="8477" width="8" style="6" customWidth="1"/>
    <col min="8478" max="8480" width="9" style="6"/>
    <col min="8481" max="8481" width="9.109375" style="6" bestFit="1" customWidth="1"/>
    <col min="8482" max="8482" width="10.88671875" style="6" customWidth="1"/>
    <col min="8483" max="8483" width="9.109375" style="6" bestFit="1" customWidth="1"/>
    <col min="8484" max="8484" width="11" style="6" bestFit="1" customWidth="1"/>
    <col min="8485" max="8496" width="9" style="6"/>
    <col min="8497" max="8497" width="10.21875" style="6" bestFit="1" customWidth="1"/>
    <col min="8498" max="8502" width="9" style="6"/>
    <col min="8503" max="8503" width="10.21875" style="6" bestFit="1" customWidth="1"/>
    <col min="8504" max="8709" width="9" style="6"/>
    <col min="8710" max="8710" width="4.21875" style="6" customWidth="1"/>
    <col min="8711" max="8711" width="2.6640625" style="6" bestFit="1" customWidth="1"/>
    <col min="8712" max="8714" width="8" style="6" customWidth="1"/>
    <col min="8715" max="8716" width="4.33203125" style="6" customWidth="1"/>
    <col min="8717" max="8717" width="10.44140625" style="6" bestFit="1" customWidth="1"/>
    <col min="8718" max="8718" width="8" style="6" customWidth="1"/>
    <col min="8719" max="8719" width="8.44140625" style="6" customWidth="1"/>
    <col min="8720" max="8720" width="10.44140625" style="6" customWidth="1"/>
    <col min="8721" max="8721" width="8.109375" style="6" customWidth="1"/>
    <col min="8722" max="8723" width="8" style="6" customWidth="1"/>
    <col min="8724" max="8724" width="11" style="6" customWidth="1"/>
    <col min="8725" max="8726" width="13.44140625" style="6" customWidth="1"/>
    <col min="8727" max="8733" width="8" style="6" customWidth="1"/>
    <col min="8734" max="8736" width="9" style="6"/>
    <col min="8737" max="8737" width="9.109375" style="6" bestFit="1" customWidth="1"/>
    <col min="8738" max="8738" width="10.88671875" style="6" customWidth="1"/>
    <col min="8739" max="8739" width="9.109375" style="6" bestFit="1" customWidth="1"/>
    <col min="8740" max="8740" width="11" style="6" bestFit="1" customWidth="1"/>
    <col min="8741" max="8752" width="9" style="6"/>
    <col min="8753" max="8753" width="10.21875" style="6" bestFit="1" customWidth="1"/>
    <col min="8754" max="8758" width="9" style="6"/>
    <col min="8759" max="8759" width="10.21875" style="6" bestFit="1" customWidth="1"/>
    <col min="8760" max="8965" width="9" style="6"/>
    <col min="8966" max="8966" width="4.21875" style="6" customWidth="1"/>
    <col min="8967" max="8967" width="2.6640625" style="6" bestFit="1" customWidth="1"/>
    <col min="8968" max="8970" width="8" style="6" customWidth="1"/>
    <col min="8971" max="8972" width="4.33203125" style="6" customWidth="1"/>
    <col min="8973" max="8973" width="10.44140625" style="6" bestFit="1" customWidth="1"/>
    <col min="8974" max="8974" width="8" style="6" customWidth="1"/>
    <col min="8975" max="8975" width="8.44140625" style="6" customWidth="1"/>
    <col min="8976" max="8976" width="10.44140625" style="6" customWidth="1"/>
    <col min="8977" max="8977" width="8.109375" style="6" customWidth="1"/>
    <col min="8978" max="8979" width="8" style="6" customWidth="1"/>
    <col min="8980" max="8980" width="11" style="6" customWidth="1"/>
    <col min="8981" max="8982" width="13.44140625" style="6" customWidth="1"/>
    <col min="8983" max="8989" width="8" style="6" customWidth="1"/>
    <col min="8990" max="8992" width="9" style="6"/>
    <col min="8993" max="8993" width="9.109375" style="6" bestFit="1" customWidth="1"/>
    <col min="8994" max="8994" width="10.88671875" style="6" customWidth="1"/>
    <col min="8995" max="8995" width="9.109375" style="6" bestFit="1" customWidth="1"/>
    <col min="8996" max="8996" width="11" style="6" bestFit="1" customWidth="1"/>
    <col min="8997" max="9008" width="9" style="6"/>
    <col min="9009" max="9009" width="10.21875" style="6" bestFit="1" customWidth="1"/>
    <col min="9010" max="9014" width="9" style="6"/>
    <col min="9015" max="9015" width="10.21875" style="6" bestFit="1" customWidth="1"/>
    <col min="9016" max="9221" width="9" style="6"/>
    <col min="9222" max="9222" width="4.21875" style="6" customWidth="1"/>
    <col min="9223" max="9223" width="2.6640625" style="6" bestFit="1" customWidth="1"/>
    <col min="9224" max="9226" width="8" style="6" customWidth="1"/>
    <col min="9227" max="9228" width="4.33203125" style="6" customWidth="1"/>
    <col min="9229" max="9229" width="10.44140625" style="6" bestFit="1" customWidth="1"/>
    <col min="9230" max="9230" width="8" style="6" customWidth="1"/>
    <col min="9231" max="9231" width="8.44140625" style="6" customWidth="1"/>
    <col min="9232" max="9232" width="10.44140625" style="6" customWidth="1"/>
    <col min="9233" max="9233" width="8.109375" style="6" customWidth="1"/>
    <col min="9234" max="9235" width="8" style="6" customWidth="1"/>
    <col min="9236" max="9236" width="11" style="6" customWidth="1"/>
    <col min="9237" max="9238" width="13.44140625" style="6" customWidth="1"/>
    <col min="9239" max="9245" width="8" style="6" customWidth="1"/>
    <col min="9246" max="9248" width="9" style="6"/>
    <col min="9249" max="9249" width="9.109375" style="6" bestFit="1" customWidth="1"/>
    <col min="9250" max="9250" width="10.88671875" style="6" customWidth="1"/>
    <col min="9251" max="9251" width="9.109375" style="6" bestFit="1" customWidth="1"/>
    <col min="9252" max="9252" width="11" style="6" bestFit="1" customWidth="1"/>
    <col min="9253" max="9264" width="9" style="6"/>
    <col min="9265" max="9265" width="10.21875" style="6" bestFit="1" customWidth="1"/>
    <col min="9266" max="9270" width="9" style="6"/>
    <col min="9271" max="9271" width="10.21875" style="6" bestFit="1" customWidth="1"/>
    <col min="9272" max="9477" width="9" style="6"/>
    <col min="9478" max="9478" width="4.21875" style="6" customWidth="1"/>
    <col min="9479" max="9479" width="2.6640625" style="6" bestFit="1" customWidth="1"/>
    <col min="9480" max="9482" width="8" style="6" customWidth="1"/>
    <col min="9483" max="9484" width="4.33203125" style="6" customWidth="1"/>
    <col min="9485" max="9485" width="10.44140625" style="6" bestFit="1" customWidth="1"/>
    <col min="9486" max="9486" width="8" style="6" customWidth="1"/>
    <col min="9487" max="9487" width="8.44140625" style="6" customWidth="1"/>
    <col min="9488" max="9488" width="10.44140625" style="6" customWidth="1"/>
    <col min="9489" max="9489" width="8.109375" style="6" customWidth="1"/>
    <col min="9490" max="9491" width="8" style="6" customWidth="1"/>
    <col min="9492" max="9492" width="11" style="6" customWidth="1"/>
    <col min="9493" max="9494" width="13.44140625" style="6" customWidth="1"/>
    <col min="9495" max="9501" width="8" style="6" customWidth="1"/>
    <col min="9502" max="9504" width="9" style="6"/>
    <col min="9505" max="9505" width="9.109375" style="6" bestFit="1" customWidth="1"/>
    <col min="9506" max="9506" width="10.88671875" style="6" customWidth="1"/>
    <col min="9507" max="9507" width="9.109375" style="6" bestFit="1" customWidth="1"/>
    <col min="9508" max="9508" width="11" style="6" bestFit="1" customWidth="1"/>
    <col min="9509" max="9520" width="9" style="6"/>
    <col min="9521" max="9521" width="10.21875" style="6" bestFit="1" customWidth="1"/>
    <col min="9522" max="9526" width="9" style="6"/>
    <col min="9527" max="9527" width="10.21875" style="6" bestFit="1" customWidth="1"/>
    <col min="9528" max="9733" width="9" style="6"/>
    <col min="9734" max="9734" width="4.21875" style="6" customWidth="1"/>
    <col min="9735" max="9735" width="2.6640625" style="6" bestFit="1" customWidth="1"/>
    <col min="9736" max="9738" width="8" style="6" customWidth="1"/>
    <col min="9739" max="9740" width="4.33203125" style="6" customWidth="1"/>
    <col min="9741" max="9741" width="10.44140625" style="6" bestFit="1" customWidth="1"/>
    <col min="9742" max="9742" width="8" style="6" customWidth="1"/>
    <col min="9743" max="9743" width="8.44140625" style="6" customWidth="1"/>
    <col min="9744" max="9744" width="10.44140625" style="6" customWidth="1"/>
    <col min="9745" max="9745" width="8.109375" style="6" customWidth="1"/>
    <col min="9746" max="9747" width="8" style="6" customWidth="1"/>
    <col min="9748" max="9748" width="11" style="6" customWidth="1"/>
    <col min="9749" max="9750" width="13.44140625" style="6" customWidth="1"/>
    <col min="9751" max="9757" width="8" style="6" customWidth="1"/>
    <col min="9758" max="9760" width="9" style="6"/>
    <col min="9761" max="9761" width="9.109375" style="6" bestFit="1" customWidth="1"/>
    <col min="9762" max="9762" width="10.88671875" style="6" customWidth="1"/>
    <col min="9763" max="9763" width="9.109375" style="6" bestFit="1" customWidth="1"/>
    <col min="9764" max="9764" width="11" style="6" bestFit="1" customWidth="1"/>
    <col min="9765" max="9776" width="9" style="6"/>
    <col min="9777" max="9777" width="10.21875" style="6" bestFit="1" customWidth="1"/>
    <col min="9778" max="9782" width="9" style="6"/>
    <col min="9783" max="9783" width="10.21875" style="6" bestFit="1" customWidth="1"/>
    <col min="9784" max="9989" width="9" style="6"/>
    <col min="9990" max="9990" width="4.21875" style="6" customWidth="1"/>
    <col min="9991" max="9991" width="2.6640625" style="6" bestFit="1" customWidth="1"/>
    <col min="9992" max="9994" width="8" style="6" customWidth="1"/>
    <col min="9995" max="9996" width="4.33203125" style="6" customWidth="1"/>
    <col min="9997" max="9997" width="10.44140625" style="6" bestFit="1" customWidth="1"/>
    <col min="9998" max="9998" width="8" style="6" customWidth="1"/>
    <col min="9999" max="9999" width="8.44140625" style="6" customWidth="1"/>
    <col min="10000" max="10000" width="10.44140625" style="6" customWidth="1"/>
    <col min="10001" max="10001" width="8.109375" style="6" customWidth="1"/>
    <col min="10002" max="10003" width="8" style="6" customWidth="1"/>
    <col min="10004" max="10004" width="11" style="6" customWidth="1"/>
    <col min="10005" max="10006" width="13.44140625" style="6" customWidth="1"/>
    <col min="10007" max="10013" width="8" style="6" customWidth="1"/>
    <col min="10014" max="10016" width="9" style="6"/>
    <col min="10017" max="10017" width="9.109375" style="6" bestFit="1" customWidth="1"/>
    <col min="10018" max="10018" width="10.88671875" style="6" customWidth="1"/>
    <col min="10019" max="10019" width="9.109375" style="6" bestFit="1" customWidth="1"/>
    <col min="10020" max="10020" width="11" style="6" bestFit="1" customWidth="1"/>
    <col min="10021" max="10032" width="9" style="6"/>
    <col min="10033" max="10033" width="10.21875" style="6" bestFit="1" customWidth="1"/>
    <col min="10034" max="10038" width="9" style="6"/>
    <col min="10039" max="10039" width="10.21875" style="6" bestFit="1" customWidth="1"/>
    <col min="10040" max="10245" width="9" style="6"/>
    <col min="10246" max="10246" width="4.21875" style="6" customWidth="1"/>
    <col min="10247" max="10247" width="2.6640625" style="6" bestFit="1" customWidth="1"/>
    <col min="10248" max="10250" width="8" style="6" customWidth="1"/>
    <col min="10251" max="10252" width="4.33203125" style="6" customWidth="1"/>
    <col min="10253" max="10253" width="10.44140625" style="6" bestFit="1" customWidth="1"/>
    <col min="10254" max="10254" width="8" style="6" customWidth="1"/>
    <col min="10255" max="10255" width="8.44140625" style="6" customWidth="1"/>
    <col min="10256" max="10256" width="10.44140625" style="6" customWidth="1"/>
    <col min="10257" max="10257" width="8.109375" style="6" customWidth="1"/>
    <col min="10258" max="10259" width="8" style="6" customWidth="1"/>
    <col min="10260" max="10260" width="11" style="6" customWidth="1"/>
    <col min="10261" max="10262" width="13.44140625" style="6" customWidth="1"/>
    <col min="10263" max="10269" width="8" style="6" customWidth="1"/>
    <col min="10270" max="10272" width="9" style="6"/>
    <col min="10273" max="10273" width="9.109375" style="6" bestFit="1" customWidth="1"/>
    <col min="10274" max="10274" width="10.88671875" style="6" customWidth="1"/>
    <col min="10275" max="10275" width="9.109375" style="6" bestFit="1" customWidth="1"/>
    <col min="10276" max="10276" width="11" style="6" bestFit="1" customWidth="1"/>
    <col min="10277" max="10288" width="9" style="6"/>
    <col min="10289" max="10289" width="10.21875" style="6" bestFit="1" customWidth="1"/>
    <col min="10290" max="10294" width="9" style="6"/>
    <col min="10295" max="10295" width="10.21875" style="6" bestFit="1" customWidth="1"/>
    <col min="10296" max="10501" width="9" style="6"/>
    <col min="10502" max="10502" width="4.21875" style="6" customWidth="1"/>
    <col min="10503" max="10503" width="2.6640625" style="6" bestFit="1" customWidth="1"/>
    <col min="10504" max="10506" width="8" style="6" customWidth="1"/>
    <col min="10507" max="10508" width="4.33203125" style="6" customWidth="1"/>
    <col min="10509" max="10509" width="10.44140625" style="6" bestFit="1" customWidth="1"/>
    <col min="10510" max="10510" width="8" style="6" customWidth="1"/>
    <col min="10511" max="10511" width="8.44140625" style="6" customWidth="1"/>
    <col min="10512" max="10512" width="10.44140625" style="6" customWidth="1"/>
    <col min="10513" max="10513" width="8.109375" style="6" customWidth="1"/>
    <col min="10514" max="10515" width="8" style="6" customWidth="1"/>
    <col min="10516" max="10516" width="11" style="6" customWidth="1"/>
    <col min="10517" max="10518" width="13.44140625" style="6" customWidth="1"/>
    <col min="10519" max="10525" width="8" style="6" customWidth="1"/>
    <col min="10526" max="10528" width="9" style="6"/>
    <col min="10529" max="10529" width="9.109375" style="6" bestFit="1" customWidth="1"/>
    <col min="10530" max="10530" width="10.88671875" style="6" customWidth="1"/>
    <col min="10531" max="10531" width="9.109375" style="6" bestFit="1" customWidth="1"/>
    <col min="10532" max="10532" width="11" style="6" bestFit="1" customWidth="1"/>
    <col min="10533" max="10544" width="9" style="6"/>
    <col min="10545" max="10545" width="10.21875" style="6" bestFit="1" customWidth="1"/>
    <col min="10546" max="10550" width="9" style="6"/>
    <col min="10551" max="10551" width="10.21875" style="6" bestFit="1" customWidth="1"/>
    <col min="10552" max="10757" width="9" style="6"/>
    <col min="10758" max="10758" width="4.21875" style="6" customWidth="1"/>
    <col min="10759" max="10759" width="2.6640625" style="6" bestFit="1" customWidth="1"/>
    <col min="10760" max="10762" width="8" style="6" customWidth="1"/>
    <col min="10763" max="10764" width="4.33203125" style="6" customWidth="1"/>
    <col min="10765" max="10765" width="10.44140625" style="6" bestFit="1" customWidth="1"/>
    <col min="10766" max="10766" width="8" style="6" customWidth="1"/>
    <col min="10767" max="10767" width="8.44140625" style="6" customWidth="1"/>
    <col min="10768" max="10768" width="10.44140625" style="6" customWidth="1"/>
    <col min="10769" max="10769" width="8.109375" style="6" customWidth="1"/>
    <col min="10770" max="10771" width="8" style="6" customWidth="1"/>
    <col min="10772" max="10772" width="11" style="6" customWidth="1"/>
    <col min="10773" max="10774" width="13.44140625" style="6" customWidth="1"/>
    <col min="10775" max="10781" width="8" style="6" customWidth="1"/>
    <col min="10782" max="10784" width="9" style="6"/>
    <col min="10785" max="10785" width="9.109375" style="6" bestFit="1" customWidth="1"/>
    <col min="10786" max="10786" width="10.88671875" style="6" customWidth="1"/>
    <col min="10787" max="10787" width="9.109375" style="6" bestFit="1" customWidth="1"/>
    <col min="10788" max="10788" width="11" style="6" bestFit="1" customWidth="1"/>
    <col min="10789" max="10800" width="9" style="6"/>
    <col min="10801" max="10801" width="10.21875" style="6" bestFit="1" customWidth="1"/>
    <col min="10802" max="10806" width="9" style="6"/>
    <col min="10807" max="10807" width="10.21875" style="6" bestFit="1" customWidth="1"/>
    <col min="10808" max="11013" width="9" style="6"/>
    <col min="11014" max="11014" width="4.21875" style="6" customWidth="1"/>
    <col min="11015" max="11015" width="2.6640625" style="6" bestFit="1" customWidth="1"/>
    <col min="11016" max="11018" width="8" style="6" customWidth="1"/>
    <col min="11019" max="11020" width="4.33203125" style="6" customWidth="1"/>
    <col min="11021" max="11021" width="10.44140625" style="6" bestFit="1" customWidth="1"/>
    <col min="11022" max="11022" width="8" style="6" customWidth="1"/>
    <col min="11023" max="11023" width="8.44140625" style="6" customWidth="1"/>
    <col min="11024" max="11024" width="10.44140625" style="6" customWidth="1"/>
    <col min="11025" max="11025" width="8.109375" style="6" customWidth="1"/>
    <col min="11026" max="11027" width="8" style="6" customWidth="1"/>
    <col min="11028" max="11028" width="11" style="6" customWidth="1"/>
    <col min="11029" max="11030" width="13.44140625" style="6" customWidth="1"/>
    <col min="11031" max="11037" width="8" style="6" customWidth="1"/>
    <col min="11038" max="11040" width="9" style="6"/>
    <col min="11041" max="11041" width="9.109375" style="6" bestFit="1" customWidth="1"/>
    <col min="11042" max="11042" width="10.88671875" style="6" customWidth="1"/>
    <col min="11043" max="11043" width="9.109375" style="6" bestFit="1" customWidth="1"/>
    <col min="11044" max="11044" width="11" style="6" bestFit="1" customWidth="1"/>
    <col min="11045" max="11056" width="9" style="6"/>
    <col min="11057" max="11057" width="10.21875" style="6" bestFit="1" customWidth="1"/>
    <col min="11058" max="11062" width="9" style="6"/>
    <col min="11063" max="11063" width="10.21875" style="6" bestFit="1" customWidth="1"/>
    <col min="11064" max="11269" width="9" style="6"/>
    <col min="11270" max="11270" width="4.21875" style="6" customWidth="1"/>
    <col min="11271" max="11271" width="2.6640625" style="6" bestFit="1" customWidth="1"/>
    <col min="11272" max="11274" width="8" style="6" customWidth="1"/>
    <col min="11275" max="11276" width="4.33203125" style="6" customWidth="1"/>
    <col min="11277" max="11277" width="10.44140625" style="6" bestFit="1" customWidth="1"/>
    <col min="11278" max="11278" width="8" style="6" customWidth="1"/>
    <col min="11279" max="11279" width="8.44140625" style="6" customWidth="1"/>
    <col min="11280" max="11280" width="10.44140625" style="6" customWidth="1"/>
    <col min="11281" max="11281" width="8.109375" style="6" customWidth="1"/>
    <col min="11282" max="11283" width="8" style="6" customWidth="1"/>
    <col min="11284" max="11284" width="11" style="6" customWidth="1"/>
    <col min="11285" max="11286" width="13.44140625" style="6" customWidth="1"/>
    <col min="11287" max="11293" width="8" style="6" customWidth="1"/>
    <col min="11294" max="11296" width="9" style="6"/>
    <col min="11297" max="11297" width="9.109375" style="6" bestFit="1" customWidth="1"/>
    <col min="11298" max="11298" width="10.88671875" style="6" customWidth="1"/>
    <col min="11299" max="11299" width="9.109375" style="6" bestFit="1" customWidth="1"/>
    <col min="11300" max="11300" width="11" style="6" bestFit="1" customWidth="1"/>
    <col min="11301" max="11312" width="9" style="6"/>
    <col min="11313" max="11313" width="10.21875" style="6" bestFit="1" customWidth="1"/>
    <col min="11314" max="11318" width="9" style="6"/>
    <col min="11319" max="11319" width="10.21875" style="6" bestFit="1" customWidth="1"/>
    <col min="11320" max="11525" width="9" style="6"/>
    <col min="11526" max="11526" width="4.21875" style="6" customWidth="1"/>
    <col min="11527" max="11527" width="2.6640625" style="6" bestFit="1" customWidth="1"/>
    <col min="11528" max="11530" width="8" style="6" customWidth="1"/>
    <col min="11531" max="11532" width="4.33203125" style="6" customWidth="1"/>
    <col min="11533" max="11533" width="10.44140625" style="6" bestFit="1" customWidth="1"/>
    <col min="11534" max="11534" width="8" style="6" customWidth="1"/>
    <col min="11535" max="11535" width="8.44140625" style="6" customWidth="1"/>
    <col min="11536" max="11536" width="10.44140625" style="6" customWidth="1"/>
    <col min="11537" max="11537" width="8.109375" style="6" customWidth="1"/>
    <col min="11538" max="11539" width="8" style="6" customWidth="1"/>
    <col min="11540" max="11540" width="11" style="6" customWidth="1"/>
    <col min="11541" max="11542" width="13.44140625" style="6" customWidth="1"/>
    <col min="11543" max="11549" width="8" style="6" customWidth="1"/>
    <col min="11550" max="11552" width="9" style="6"/>
    <col min="11553" max="11553" width="9.109375" style="6" bestFit="1" customWidth="1"/>
    <col min="11554" max="11554" width="10.88671875" style="6" customWidth="1"/>
    <col min="11555" max="11555" width="9.109375" style="6" bestFit="1" customWidth="1"/>
    <col min="11556" max="11556" width="11" style="6" bestFit="1" customWidth="1"/>
    <col min="11557" max="11568" width="9" style="6"/>
    <col min="11569" max="11569" width="10.21875" style="6" bestFit="1" customWidth="1"/>
    <col min="11570" max="11574" width="9" style="6"/>
    <col min="11575" max="11575" width="10.21875" style="6" bestFit="1" customWidth="1"/>
    <col min="11576" max="11781" width="9" style="6"/>
    <col min="11782" max="11782" width="4.21875" style="6" customWidth="1"/>
    <col min="11783" max="11783" width="2.6640625" style="6" bestFit="1" customWidth="1"/>
    <col min="11784" max="11786" width="8" style="6" customWidth="1"/>
    <col min="11787" max="11788" width="4.33203125" style="6" customWidth="1"/>
    <col min="11789" max="11789" width="10.44140625" style="6" bestFit="1" customWidth="1"/>
    <col min="11790" max="11790" width="8" style="6" customWidth="1"/>
    <col min="11791" max="11791" width="8.44140625" style="6" customWidth="1"/>
    <col min="11792" max="11792" width="10.44140625" style="6" customWidth="1"/>
    <col min="11793" max="11793" width="8.109375" style="6" customWidth="1"/>
    <col min="11794" max="11795" width="8" style="6" customWidth="1"/>
    <col min="11796" max="11796" width="11" style="6" customWidth="1"/>
    <col min="11797" max="11798" width="13.44140625" style="6" customWidth="1"/>
    <col min="11799" max="11805" width="8" style="6" customWidth="1"/>
    <col min="11806" max="11808" width="9" style="6"/>
    <col min="11809" max="11809" width="9.109375" style="6" bestFit="1" customWidth="1"/>
    <col min="11810" max="11810" width="10.88671875" style="6" customWidth="1"/>
    <col min="11811" max="11811" width="9.109375" style="6" bestFit="1" customWidth="1"/>
    <col min="11812" max="11812" width="11" style="6" bestFit="1" customWidth="1"/>
    <col min="11813" max="11824" width="9" style="6"/>
    <col min="11825" max="11825" width="10.21875" style="6" bestFit="1" customWidth="1"/>
    <col min="11826" max="11830" width="9" style="6"/>
    <col min="11831" max="11831" width="10.21875" style="6" bestFit="1" customWidth="1"/>
    <col min="11832" max="12037" width="9" style="6"/>
    <col min="12038" max="12038" width="4.21875" style="6" customWidth="1"/>
    <col min="12039" max="12039" width="2.6640625" style="6" bestFit="1" customWidth="1"/>
    <col min="12040" max="12042" width="8" style="6" customWidth="1"/>
    <col min="12043" max="12044" width="4.33203125" style="6" customWidth="1"/>
    <col min="12045" max="12045" width="10.44140625" style="6" bestFit="1" customWidth="1"/>
    <col min="12046" max="12046" width="8" style="6" customWidth="1"/>
    <col min="12047" max="12047" width="8.44140625" style="6" customWidth="1"/>
    <col min="12048" max="12048" width="10.44140625" style="6" customWidth="1"/>
    <col min="12049" max="12049" width="8.109375" style="6" customWidth="1"/>
    <col min="12050" max="12051" width="8" style="6" customWidth="1"/>
    <col min="12052" max="12052" width="11" style="6" customWidth="1"/>
    <col min="12053" max="12054" width="13.44140625" style="6" customWidth="1"/>
    <col min="12055" max="12061" width="8" style="6" customWidth="1"/>
    <col min="12062" max="12064" width="9" style="6"/>
    <col min="12065" max="12065" width="9.109375" style="6" bestFit="1" customWidth="1"/>
    <col min="12066" max="12066" width="10.88671875" style="6" customWidth="1"/>
    <col min="12067" max="12067" width="9.109375" style="6" bestFit="1" customWidth="1"/>
    <col min="12068" max="12068" width="11" style="6" bestFit="1" customWidth="1"/>
    <col min="12069" max="12080" width="9" style="6"/>
    <col min="12081" max="12081" width="10.21875" style="6" bestFit="1" customWidth="1"/>
    <col min="12082" max="12086" width="9" style="6"/>
    <col min="12087" max="12087" width="10.21875" style="6" bestFit="1" customWidth="1"/>
    <col min="12088" max="12293" width="9" style="6"/>
    <col min="12294" max="12294" width="4.21875" style="6" customWidth="1"/>
    <col min="12295" max="12295" width="2.6640625" style="6" bestFit="1" customWidth="1"/>
    <col min="12296" max="12298" width="8" style="6" customWidth="1"/>
    <col min="12299" max="12300" width="4.33203125" style="6" customWidth="1"/>
    <col min="12301" max="12301" width="10.44140625" style="6" bestFit="1" customWidth="1"/>
    <col min="12302" max="12302" width="8" style="6" customWidth="1"/>
    <col min="12303" max="12303" width="8.44140625" style="6" customWidth="1"/>
    <col min="12304" max="12304" width="10.44140625" style="6" customWidth="1"/>
    <col min="12305" max="12305" width="8.109375" style="6" customWidth="1"/>
    <col min="12306" max="12307" width="8" style="6" customWidth="1"/>
    <col min="12308" max="12308" width="11" style="6" customWidth="1"/>
    <col min="12309" max="12310" width="13.44140625" style="6" customWidth="1"/>
    <col min="12311" max="12317" width="8" style="6" customWidth="1"/>
    <col min="12318" max="12320" width="9" style="6"/>
    <col min="12321" max="12321" width="9.109375" style="6" bestFit="1" customWidth="1"/>
    <col min="12322" max="12322" width="10.88671875" style="6" customWidth="1"/>
    <col min="12323" max="12323" width="9.109375" style="6" bestFit="1" customWidth="1"/>
    <col min="12324" max="12324" width="11" style="6" bestFit="1" customWidth="1"/>
    <col min="12325" max="12336" width="9" style="6"/>
    <col min="12337" max="12337" width="10.21875" style="6" bestFit="1" customWidth="1"/>
    <col min="12338" max="12342" width="9" style="6"/>
    <col min="12343" max="12343" width="10.21875" style="6" bestFit="1" customWidth="1"/>
    <col min="12344" max="12549" width="9" style="6"/>
    <col min="12550" max="12550" width="4.21875" style="6" customWidth="1"/>
    <col min="12551" max="12551" width="2.6640625" style="6" bestFit="1" customWidth="1"/>
    <col min="12552" max="12554" width="8" style="6" customWidth="1"/>
    <col min="12555" max="12556" width="4.33203125" style="6" customWidth="1"/>
    <col min="12557" max="12557" width="10.44140625" style="6" bestFit="1" customWidth="1"/>
    <col min="12558" max="12558" width="8" style="6" customWidth="1"/>
    <col min="12559" max="12559" width="8.44140625" style="6" customWidth="1"/>
    <col min="12560" max="12560" width="10.44140625" style="6" customWidth="1"/>
    <col min="12561" max="12561" width="8.109375" style="6" customWidth="1"/>
    <col min="12562" max="12563" width="8" style="6" customWidth="1"/>
    <col min="12564" max="12564" width="11" style="6" customWidth="1"/>
    <col min="12565" max="12566" width="13.44140625" style="6" customWidth="1"/>
    <col min="12567" max="12573" width="8" style="6" customWidth="1"/>
    <col min="12574" max="12576" width="9" style="6"/>
    <col min="12577" max="12577" width="9.109375" style="6" bestFit="1" customWidth="1"/>
    <col min="12578" max="12578" width="10.88671875" style="6" customWidth="1"/>
    <col min="12579" max="12579" width="9.109375" style="6" bestFit="1" customWidth="1"/>
    <col min="12580" max="12580" width="11" style="6" bestFit="1" customWidth="1"/>
    <col min="12581" max="12592" width="9" style="6"/>
    <col min="12593" max="12593" width="10.21875" style="6" bestFit="1" customWidth="1"/>
    <col min="12594" max="12598" width="9" style="6"/>
    <col min="12599" max="12599" width="10.21875" style="6" bestFit="1" customWidth="1"/>
    <col min="12600" max="12805" width="9" style="6"/>
    <col min="12806" max="12806" width="4.21875" style="6" customWidth="1"/>
    <col min="12807" max="12807" width="2.6640625" style="6" bestFit="1" customWidth="1"/>
    <col min="12808" max="12810" width="8" style="6" customWidth="1"/>
    <col min="12811" max="12812" width="4.33203125" style="6" customWidth="1"/>
    <col min="12813" max="12813" width="10.44140625" style="6" bestFit="1" customWidth="1"/>
    <col min="12814" max="12814" width="8" style="6" customWidth="1"/>
    <col min="12815" max="12815" width="8.44140625" style="6" customWidth="1"/>
    <col min="12816" max="12816" width="10.44140625" style="6" customWidth="1"/>
    <col min="12817" max="12817" width="8.109375" style="6" customWidth="1"/>
    <col min="12818" max="12819" width="8" style="6" customWidth="1"/>
    <col min="12820" max="12820" width="11" style="6" customWidth="1"/>
    <col min="12821" max="12822" width="13.44140625" style="6" customWidth="1"/>
    <col min="12823" max="12829" width="8" style="6" customWidth="1"/>
    <col min="12830" max="12832" width="9" style="6"/>
    <col min="12833" max="12833" width="9.109375" style="6" bestFit="1" customWidth="1"/>
    <col min="12834" max="12834" width="10.88671875" style="6" customWidth="1"/>
    <col min="12835" max="12835" width="9.109375" style="6" bestFit="1" customWidth="1"/>
    <col min="12836" max="12836" width="11" style="6" bestFit="1" customWidth="1"/>
    <col min="12837" max="12848" width="9" style="6"/>
    <col min="12849" max="12849" width="10.21875" style="6" bestFit="1" customWidth="1"/>
    <col min="12850" max="12854" width="9" style="6"/>
    <col min="12855" max="12855" width="10.21875" style="6" bestFit="1" customWidth="1"/>
    <col min="12856" max="13061" width="9" style="6"/>
    <col min="13062" max="13062" width="4.21875" style="6" customWidth="1"/>
    <col min="13063" max="13063" width="2.6640625" style="6" bestFit="1" customWidth="1"/>
    <col min="13064" max="13066" width="8" style="6" customWidth="1"/>
    <col min="13067" max="13068" width="4.33203125" style="6" customWidth="1"/>
    <col min="13069" max="13069" width="10.44140625" style="6" bestFit="1" customWidth="1"/>
    <col min="13070" max="13070" width="8" style="6" customWidth="1"/>
    <col min="13071" max="13071" width="8.44140625" style="6" customWidth="1"/>
    <col min="13072" max="13072" width="10.44140625" style="6" customWidth="1"/>
    <col min="13073" max="13073" width="8.109375" style="6" customWidth="1"/>
    <col min="13074" max="13075" width="8" style="6" customWidth="1"/>
    <col min="13076" max="13076" width="11" style="6" customWidth="1"/>
    <col min="13077" max="13078" width="13.44140625" style="6" customWidth="1"/>
    <col min="13079" max="13085" width="8" style="6" customWidth="1"/>
    <col min="13086" max="13088" width="9" style="6"/>
    <col min="13089" max="13089" width="9.109375" style="6" bestFit="1" customWidth="1"/>
    <col min="13090" max="13090" width="10.88671875" style="6" customWidth="1"/>
    <col min="13091" max="13091" width="9.109375" style="6" bestFit="1" customWidth="1"/>
    <col min="13092" max="13092" width="11" style="6" bestFit="1" customWidth="1"/>
    <col min="13093" max="13104" width="9" style="6"/>
    <col min="13105" max="13105" width="10.21875" style="6" bestFit="1" customWidth="1"/>
    <col min="13106" max="13110" width="9" style="6"/>
    <col min="13111" max="13111" width="10.21875" style="6" bestFit="1" customWidth="1"/>
    <col min="13112" max="13317" width="9" style="6"/>
    <col min="13318" max="13318" width="4.21875" style="6" customWidth="1"/>
    <col min="13319" max="13319" width="2.6640625" style="6" bestFit="1" customWidth="1"/>
    <col min="13320" max="13322" width="8" style="6" customWidth="1"/>
    <col min="13323" max="13324" width="4.33203125" style="6" customWidth="1"/>
    <col min="13325" max="13325" width="10.44140625" style="6" bestFit="1" customWidth="1"/>
    <col min="13326" max="13326" width="8" style="6" customWidth="1"/>
    <col min="13327" max="13327" width="8.44140625" style="6" customWidth="1"/>
    <col min="13328" max="13328" width="10.44140625" style="6" customWidth="1"/>
    <col min="13329" max="13329" width="8.109375" style="6" customWidth="1"/>
    <col min="13330" max="13331" width="8" style="6" customWidth="1"/>
    <col min="13332" max="13332" width="11" style="6" customWidth="1"/>
    <col min="13333" max="13334" width="13.44140625" style="6" customWidth="1"/>
    <col min="13335" max="13341" width="8" style="6" customWidth="1"/>
    <col min="13342" max="13344" width="9" style="6"/>
    <col min="13345" max="13345" width="9.109375" style="6" bestFit="1" customWidth="1"/>
    <col min="13346" max="13346" width="10.88671875" style="6" customWidth="1"/>
    <col min="13347" max="13347" width="9.109375" style="6" bestFit="1" customWidth="1"/>
    <col min="13348" max="13348" width="11" style="6" bestFit="1" customWidth="1"/>
    <col min="13349" max="13360" width="9" style="6"/>
    <col min="13361" max="13361" width="10.21875" style="6" bestFit="1" customWidth="1"/>
    <col min="13362" max="13366" width="9" style="6"/>
    <col min="13367" max="13367" width="10.21875" style="6" bestFit="1" customWidth="1"/>
    <col min="13368" max="13573" width="9" style="6"/>
    <col min="13574" max="13574" width="4.21875" style="6" customWidth="1"/>
    <col min="13575" max="13575" width="2.6640625" style="6" bestFit="1" customWidth="1"/>
    <col min="13576" max="13578" width="8" style="6" customWidth="1"/>
    <col min="13579" max="13580" width="4.33203125" style="6" customWidth="1"/>
    <col min="13581" max="13581" width="10.44140625" style="6" bestFit="1" customWidth="1"/>
    <col min="13582" max="13582" width="8" style="6" customWidth="1"/>
    <col min="13583" max="13583" width="8.44140625" style="6" customWidth="1"/>
    <col min="13584" max="13584" width="10.44140625" style="6" customWidth="1"/>
    <col min="13585" max="13585" width="8.109375" style="6" customWidth="1"/>
    <col min="13586" max="13587" width="8" style="6" customWidth="1"/>
    <col min="13588" max="13588" width="11" style="6" customWidth="1"/>
    <col min="13589" max="13590" width="13.44140625" style="6" customWidth="1"/>
    <col min="13591" max="13597" width="8" style="6" customWidth="1"/>
    <col min="13598" max="13600" width="9" style="6"/>
    <col min="13601" max="13601" width="9.109375" style="6" bestFit="1" customWidth="1"/>
    <col min="13602" max="13602" width="10.88671875" style="6" customWidth="1"/>
    <col min="13603" max="13603" width="9.109375" style="6" bestFit="1" customWidth="1"/>
    <col min="13604" max="13604" width="11" style="6" bestFit="1" customWidth="1"/>
    <col min="13605" max="13616" width="9" style="6"/>
    <col min="13617" max="13617" width="10.21875" style="6" bestFit="1" customWidth="1"/>
    <col min="13618" max="13622" width="9" style="6"/>
    <col min="13623" max="13623" width="10.21875" style="6" bestFit="1" customWidth="1"/>
    <col min="13624" max="13829" width="9" style="6"/>
    <col min="13830" max="13830" width="4.21875" style="6" customWidth="1"/>
    <col min="13831" max="13831" width="2.6640625" style="6" bestFit="1" customWidth="1"/>
    <col min="13832" max="13834" width="8" style="6" customWidth="1"/>
    <col min="13835" max="13836" width="4.33203125" style="6" customWidth="1"/>
    <col min="13837" max="13837" width="10.44140625" style="6" bestFit="1" customWidth="1"/>
    <col min="13838" max="13838" width="8" style="6" customWidth="1"/>
    <col min="13839" max="13839" width="8.44140625" style="6" customWidth="1"/>
    <col min="13840" max="13840" width="10.44140625" style="6" customWidth="1"/>
    <col min="13841" max="13841" width="8.109375" style="6" customWidth="1"/>
    <col min="13842" max="13843" width="8" style="6" customWidth="1"/>
    <col min="13844" max="13844" width="11" style="6" customWidth="1"/>
    <col min="13845" max="13846" width="13.44140625" style="6" customWidth="1"/>
    <col min="13847" max="13853" width="8" style="6" customWidth="1"/>
    <col min="13854" max="13856" width="9" style="6"/>
    <col min="13857" max="13857" width="9.109375" style="6" bestFit="1" customWidth="1"/>
    <col min="13858" max="13858" width="10.88671875" style="6" customWidth="1"/>
    <col min="13859" max="13859" width="9.109375" style="6" bestFit="1" customWidth="1"/>
    <col min="13860" max="13860" width="11" style="6" bestFit="1" customWidth="1"/>
    <col min="13861" max="13872" width="9" style="6"/>
    <col min="13873" max="13873" width="10.21875" style="6" bestFit="1" customWidth="1"/>
    <col min="13874" max="13878" width="9" style="6"/>
    <col min="13879" max="13879" width="10.21875" style="6" bestFit="1" customWidth="1"/>
    <col min="13880" max="14085" width="9" style="6"/>
    <col min="14086" max="14086" width="4.21875" style="6" customWidth="1"/>
    <col min="14087" max="14087" width="2.6640625" style="6" bestFit="1" customWidth="1"/>
    <col min="14088" max="14090" width="8" style="6" customWidth="1"/>
    <col min="14091" max="14092" width="4.33203125" style="6" customWidth="1"/>
    <col min="14093" max="14093" width="10.44140625" style="6" bestFit="1" customWidth="1"/>
    <col min="14094" max="14094" width="8" style="6" customWidth="1"/>
    <col min="14095" max="14095" width="8.44140625" style="6" customWidth="1"/>
    <col min="14096" max="14096" width="10.44140625" style="6" customWidth="1"/>
    <col min="14097" max="14097" width="8.109375" style="6" customWidth="1"/>
    <col min="14098" max="14099" width="8" style="6" customWidth="1"/>
    <col min="14100" max="14100" width="11" style="6" customWidth="1"/>
    <col min="14101" max="14102" width="13.44140625" style="6" customWidth="1"/>
    <col min="14103" max="14109" width="8" style="6" customWidth="1"/>
    <col min="14110" max="14112" width="9" style="6"/>
    <col min="14113" max="14113" width="9.109375" style="6" bestFit="1" customWidth="1"/>
    <col min="14114" max="14114" width="10.88671875" style="6" customWidth="1"/>
    <col min="14115" max="14115" width="9.109375" style="6" bestFit="1" customWidth="1"/>
    <col min="14116" max="14116" width="11" style="6" bestFit="1" customWidth="1"/>
    <col min="14117" max="14128" width="9" style="6"/>
    <col min="14129" max="14129" width="10.21875" style="6" bestFit="1" customWidth="1"/>
    <col min="14130" max="14134" width="9" style="6"/>
    <col min="14135" max="14135" width="10.21875" style="6" bestFit="1" customWidth="1"/>
    <col min="14136" max="14341" width="9" style="6"/>
    <col min="14342" max="14342" width="4.21875" style="6" customWidth="1"/>
    <col min="14343" max="14343" width="2.6640625" style="6" bestFit="1" customWidth="1"/>
    <col min="14344" max="14346" width="8" style="6" customWidth="1"/>
    <col min="14347" max="14348" width="4.33203125" style="6" customWidth="1"/>
    <col min="14349" max="14349" width="10.44140625" style="6" bestFit="1" customWidth="1"/>
    <col min="14350" max="14350" width="8" style="6" customWidth="1"/>
    <col min="14351" max="14351" width="8.44140625" style="6" customWidth="1"/>
    <col min="14352" max="14352" width="10.44140625" style="6" customWidth="1"/>
    <col min="14353" max="14353" width="8.109375" style="6" customWidth="1"/>
    <col min="14354" max="14355" width="8" style="6" customWidth="1"/>
    <col min="14356" max="14356" width="11" style="6" customWidth="1"/>
    <col min="14357" max="14358" width="13.44140625" style="6" customWidth="1"/>
    <col min="14359" max="14365" width="8" style="6" customWidth="1"/>
    <col min="14366" max="14368" width="9" style="6"/>
    <col min="14369" max="14369" width="9.109375" style="6" bestFit="1" customWidth="1"/>
    <col min="14370" max="14370" width="10.88671875" style="6" customWidth="1"/>
    <col min="14371" max="14371" width="9.109375" style="6" bestFit="1" customWidth="1"/>
    <col min="14372" max="14372" width="11" style="6" bestFit="1" customWidth="1"/>
    <col min="14373" max="14384" width="9" style="6"/>
    <col min="14385" max="14385" width="10.21875" style="6" bestFit="1" customWidth="1"/>
    <col min="14386" max="14390" width="9" style="6"/>
    <col min="14391" max="14391" width="10.21875" style="6" bestFit="1" customWidth="1"/>
    <col min="14392" max="14597" width="9" style="6"/>
    <col min="14598" max="14598" width="4.21875" style="6" customWidth="1"/>
    <col min="14599" max="14599" width="2.6640625" style="6" bestFit="1" customWidth="1"/>
    <col min="14600" max="14602" width="8" style="6" customWidth="1"/>
    <col min="14603" max="14604" width="4.33203125" style="6" customWidth="1"/>
    <col min="14605" max="14605" width="10.44140625" style="6" bestFit="1" customWidth="1"/>
    <col min="14606" max="14606" width="8" style="6" customWidth="1"/>
    <col min="14607" max="14607" width="8.44140625" style="6" customWidth="1"/>
    <col min="14608" max="14608" width="10.44140625" style="6" customWidth="1"/>
    <col min="14609" max="14609" width="8.109375" style="6" customWidth="1"/>
    <col min="14610" max="14611" width="8" style="6" customWidth="1"/>
    <col min="14612" max="14612" width="11" style="6" customWidth="1"/>
    <col min="14613" max="14614" width="13.44140625" style="6" customWidth="1"/>
    <col min="14615" max="14621" width="8" style="6" customWidth="1"/>
    <col min="14622" max="14624" width="9" style="6"/>
    <col min="14625" max="14625" width="9.109375" style="6" bestFit="1" customWidth="1"/>
    <col min="14626" max="14626" width="10.88671875" style="6" customWidth="1"/>
    <col min="14627" max="14627" width="9.109375" style="6" bestFit="1" customWidth="1"/>
    <col min="14628" max="14628" width="11" style="6" bestFit="1" customWidth="1"/>
    <col min="14629" max="14640" width="9" style="6"/>
    <col min="14641" max="14641" width="10.21875" style="6" bestFit="1" customWidth="1"/>
    <col min="14642" max="14646" width="9" style="6"/>
    <col min="14647" max="14647" width="10.21875" style="6" bestFit="1" customWidth="1"/>
    <col min="14648" max="14853" width="9" style="6"/>
    <col min="14854" max="14854" width="4.21875" style="6" customWidth="1"/>
    <col min="14855" max="14855" width="2.6640625" style="6" bestFit="1" customWidth="1"/>
    <col min="14856" max="14858" width="8" style="6" customWidth="1"/>
    <col min="14859" max="14860" width="4.33203125" style="6" customWidth="1"/>
    <col min="14861" max="14861" width="10.44140625" style="6" bestFit="1" customWidth="1"/>
    <col min="14862" max="14862" width="8" style="6" customWidth="1"/>
    <col min="14863" max="14863" width="8.44140625" style="6" customWidth="1"/>
    <col min="14864" max="14864" width="10.44140625" style="6" customWidth="1"/>
    <col min="14865" max="14865" width="8.109375" style="6" customWidth="1"/>
    <col min="14866" max="14867" width="8" style="6" customWidth="1"/>
    <col min="14868" max="14868" width="11" style="6" customWidth="1"/>
    <col min="14869" max="14870" width="13.44140625" style="6" customWidth="1"/>
    <col min="14871" max="14877" width="8" style="6" customWidth="1"/>
    <col min="14878" max="14880" width="9" style="6"/>
    <col min="14881" max="14881" width="9.109375" style="6" bestFit="1" customWidth="1"/>
    <col min="14882" max="14882" width="10.88671875" style="6" customWidth="1"/>
    <col min="14883" max="14883" width="9.109375" style="6" bestFit="1" customWidth="1"/>
    <col min="14884" max="14884" width="11" style="6" bestFit="1" customWidth="1"/>
    <col min="14885" max="14896" width="9" style="6"/>
    <col min="14897" max="14897" width="10.21875" style="6" bestFit="1" customWidth="1"/>
    <col min="14898" max="14902" width="9" style="6"/>
    <col min="14903" max="14903" width="10.21875" style="6" bestFit="1" customWidth="1"/>
    <col min="14904" max="15109" width="9" style="6"/>
    <col min="15110" max="15110" width="4.21875" style="6" customWidth="1"/>
    <col min="15111" max="15111" width="2.6640625" style="6" bestFit="1" customWidth="1"/>
    <col min="15112" max="15114" width="8" style="6" customWidth="1"/>
    <col min="15115" max="15116" width="4.33203125" style="6" customWidth="1"/>
    <col min="15117" max="15117" width="10.44140625" style="6" bestFit="1" customWidth="1"/>
    <col min="15118" max="15118" width="8" style="6" customWidth="1"/>
    <col min="15119" max="15119" width="8.44140625" style="6" customWidth="1"/>
    <col min="15120" max="15120" width="10.44140625" style="6" customWidth="1"/>
    <col min="15121" max="15121" width="8.109375" style="6" customWidth="1"/>
    <col min="15122" max="15123" width="8" style="6" customWidth="1"/>
    <col min="15124" max="15124" width="11" style="6" customWidth="1"/>
    <col min="15125" max="15126" width="13.44140625" style="6" customWidth="1"/>
    <col min="15127" max="15133" width="8" style="6" customWidth="1"/>
    <col min="15134" max="15136" width="9" style="6"/>
    <col min="15137" max="15137" width="9.109375" style="6" bestFit="1" customWidth="1"/>
    <col min="15138" max="15138" width="10.88671875" style="6" customWidth="1"/>
    <col min="15139" max="15139" width="9.109375" style="6" bestFit="1" customWidth="1"/>
    <col min="15140" max="15140" width="11" style="6" bestFit="1" customWidth="1"/>
    <col min="15141" max="15152" width="9" style="6"/>
    <col min="15153" max="15153" width="10.21875" style="6" bestFit="1" customWidth="1"/>
    <col min="15154" max="15158" width="9" style="6"/>
    <col min="15159" max="15159" width="10.21875" style="6" bestFit="1" customWidth="1"/>
    <col min="15160" max="15365" width="9" style="6"/>
    <col min="15366" max="15366" width="4.21875" style="6" customWidth="1"/>
    <col min="15367" max="15367" width="2.6640625" style="6" bestFit="1" customWidth="1"/>
    <col min="15368" max="15370" width="8" style="6" customWidth="1"/>
    <col min="15371" max="15372" width="4.33203125" style="6" customWidth="1"/>
    <col min="15373" max="15373" width="10.44140625" style="6" bestFit="1" customWidth="1"/>
    <col min="15374" max="15374" width="8" style="6" customWidth="1"/>
    <col min="15375" max="15375" width="8.44140625" style="6" customWidth="1"/>
    <col min="15376" max="15376" width="10.44140625" style="6" customWidth="1"/>
    <col min="15377" max="15377" width="8.109375" style="6" customWidth="1"/>
    <col min="15378" max="15379" width="8" style="6" customWidth="1"/>
    <col min="15380" max="15380" width="11" style="6" customWidth="1"/>
    <col min="15381" max="15382" width="13.44140625" style="6" customWidth="1"/>
    <col min="15383" max="15389" width="8" style="6" customWidth="1"/>
    <col min="15390" max="15392" width="9" style="6"/>
    <col min="15393" max="15393" width="9.109375" style="6" bestFit="1" customWidth="1"/>
    <col min="15394" max="15394" width="10.88671875" style="6" customWidth="1"/>
    <col min="15395" max="15395" width="9.109375" style="6" bestFit="1" customWidth="1"/>
    <col min="15396" max="15396" width="11" style="6" bestFit="1" customWidth="1"/>
    <col min="15397" max="15408" width="9" style="6"/>
    <col min="15409" max="15409" width="10.21875" style="6" bestFit="1" customWidth="1"/>
    <col min="15410" max="15414" width="9" style="6"/>
    <col min="15415" max="15415" width="10.21875" style="6" bestFit="1" customWidth="1"/>
    <col min="15416" max="15621" width="9" style="6"/>
    <col min="15622" max="15622" width="4.21875" style="6" customWidth="1"/>
    <col min="15623" max="15623" width="2.6640625" style="6" bestFit="1" customWidth="1"/>
    <col min="15624" max="15626" width="8" style="6" customWidth="1"/>
    <col min="15627" max="15628" width="4.33203125" style="6" customWidth="1"/>
    <col min="15629" max="15629" width="10.44140625" style="6" bestFit="1" customWidth="1"/>
    <col min="15630" max="15630" width="8" style="6" customWidth="1"/>
    <col min="15631" max="15631" width="8.44140625" style="6" customWidth="1"/>
    <col min="15632" max="15632" width="10.44140625" style="6" customWidth="1"/>
    <col min="15633" max="15633" width="8.109375" style="6" customWidth="1"/>
    <col min="15634" max="15635" width="8" style="6" customWidth="1"/>
    <col min="15636" max="15636" width="11" style="6" customWidth="1"/>
    <col min="15637" max="15638" width="13.44140625" style="6" customWidth="1"/>
    <col min="15639" max="15645" width="8" style="6" customWidth="1"/>
    <col min="15646" max="15648" width="9" style="6"/>
    <col min="15649" max="15649" width="9.109375" style="6" bestFit="1" customWidth="1"/>
    <col min="15650" max="15650" width="10.88671875" style="6" customWidth="1"/>
    <col min="15651" max="15651" width="9.109375" style="6" bestFit="1" customWidth="1"/>
    <col min="15652" max="15652" width="11" style="6" bestFit="1" customWidth="1"/>
    <col min="15653" max="15664" width="9" style="6"/>
    <col min="15665" max="15665" width="10.21875" style="6" bestFit="1" customWidth="1"/>
    <col min="15666" max="15670" width="9" style="6"/>
    <col min="15671" max="15671" width="10.21875" style="6" bestFit="1" customWidth="1"/>
    <col min="15672" max="15877" width="9" style="6"/>
    <col min="15878" max="15878" width="4.21875" style="6" customWidth="1"/>
    <col min="15879" max="15879" width="2.6640625" style="6" bestFit="1" customWidth="1"/>
    <col min="15880" max="15882" width="8" style="6" customWidth="1"/>
    <col min="15883" max="15884" width="4.33203125" style="6" customWidth="1"/>
    <col min="15885" max="15885" width="10.44140625" style="6" bestFit="1" customWidth="1"/>
    <col min="15886" max="15886" width="8" style="6" customWidth="1"/>
    <col min="15887" max="15887" width="8.44140625" style="6" customWidth="1"/>
    <col min="15888" max="15888" width="10.44140625" style="6" customWidth="1"/>
    <col min="15889" max="15889" width="8.109375" style="6" customWidth="1"/>
    <col min="15890" max="15891" width="8" style="6" customWidth="1"/>
    <col min="15892" max="15892" width="11" style="6" customWidth="1"/>
    <col min="15893" max="15894" width="13.44140625" style="6" customWidth="1"/>
    <col min="15895" max="15901" width="8" style="6" customWidth="1"/>
    <col min="15902" max="15904" width="9" style="6"/>
    <col min="15905" max="15905" width="9.109375" style="6" bestFit="1" customWidth="1"/>
    <col min="15906" max="15906" width="10.88671875" style="6" customWidth="1"/>
    <col min="15907" max="15907" width="9.109375" style="6" bestFit="1" customWidth="1"/>
    <col min="15908" max="15908" width="11" style="6" bestFit="1" customWidth="1"/>
    <col min="15909" max="15920" width="9" style="6"/>
    <col min="15921" max="15921" width="10.21875" style="6" bestFit="1" customWidth="1"/>
    <col min="15922" max="15926" width="9" style="6"/>
    <col min="15927" max="15927" width="10.21875" style="6" bestFit="1" customWidth="1"/>
    <col min="15928" max="16133" width="9" style="6"/>
    <col min="16134" max="16134" width="4.21875" style="6" customWidth="1"/>
    <col min="16135" max="16135" width="2.6640625" style="6" bestFit="1" customWidth="1"/>
    <col min="16136" max="16138" width="8" style="6" customWidth="1"/>
    <col min="16139" max="16140" width="4.33203125" style="6" customWidth="1"/>
    <col min="16141" max="16141" width="10.44140625" style="6" bestFit="1" customWidth="1"/>
    <col min="16142" max="16142" width="8" style="6" customWidth="1"/>
    <col min="16143" max="16143" width="8.44140625" style="6" customWidth="1"/>
    <col min="16144" max="16144" width="10.44140625" style="6" customWidth="1"/>
    <col min="16145" max="16145" width="8.109375" style="6" customWidth="1"/>
    <col min="16146" max="16147" width="8" style="6" customWidth="1"/>
    <col min="16148" max="16148" width="11" style="6" customWidth="1"/>
    <col min="16149" max="16150" width="13.44140625" style="6" customWidth="1"/>
    <col min="16151" max="16157" width="8" style="6" customWidth="1"/>
    <col min="16158" max="16160" width="9" style="6"/>
    <col min="16161" max="16161" width="9.109375" style="6" bestFit="1" customWidth="1"/>
    <col min="16162" max="16162" width="10.88671875" style="6" customWidth="1"/>
    <col min="16163" max="16163" width="9.109375" style="6" bestFit="1" customWidth="1"/>
    <col min="16164" max="16164" width="11" style="6" bestFit="1" customWidth="1"/>
    <col min="16165" max="16176" width="9" style="6"/>
    <col min="16177" max="16177" width="10.21875" style="6" bestFit="1" customWidth="1"/>
    <col min="16178" max="16182" width="9" style="6"/>
    <col min="16183" max="16183" width="10.21875" style="6" bestFit="1" customWidth="1"/>
    <col min="16184" max="16384" width="9" style="6"/>
  </cols>
  <sheetData>
    <row r="1" spans="1:53" s="1" customFormat="1" x14ac:dyDescent="0.2"/>
    <row r="2" spans="1:53" s="1" customFormat="1" x14ac:dyDescent="0.2"/>
    <row r="3" spans="1:53" s="1" customFormat="1" ht="17.25" customHeight="1" x14ac:dyDescent="0.2">
      <c r="C3" s="2" t="s">
        <v>64</v>
      </c>
      <c r="D3" s="2"/>
      <c r="E3" s="2"/>
      <c r="F3" s="2"/>
      <c r="G3" s="2"/>
      <c r="H3" s="2"/>
      <c r="I3" s="2"/>
      <c r="J3" s="3" t="s">
        <v>0</v>
      </c>
      <c r="K3" s="2"/>
    </row>
    <row r="4" spans="1:53" s="1" customFormat="1" x14ac:dyDescent="0.2">
      <c r="AD4" s="4"/>
    </row>
    <row r="5" spans="1:53" ht="23.95" customHeight="1" thickBot="1" x14ac:dyDescent="0.25">
      <c r="A5" s="5"/>
      <c r="B5" s="269" t="s">
        <v>1</v>
      </c>
      <c r="C5" s="270"/>
      <c r="D5" s="276" t="s">
        <v>2</v>
      </c>
      <c r="E5" s="277"/>
      <c r="F5" s="277"/>
      <c r="G5" s="277"/>
      <c r="H5" s="277"/>
      <c r="I5" s="277"/>
      <c r="J5" s="277"/>
      <c r="K5" s="278"/>
      <c r="L5" s="8"/>
      <c r="M5" s="276" t="s">
        <v>67</v>
      </c>
      <c r="N5" s="277"/>
      <c r="O5" s="277"/>
      <c r="P5" s="277"/>
      <c r="Q5" s="277"/>
      <c r="R5" s="277"/>
      <c r="S5" s="277"/>
      <c r="T5" s="277"/>
      <c r="U5" s="277"/>
      <c r="V5" s="277"/>
      <c r="W5" s="278"/>
      <c r="X5" s="276" t="s">
        <v>3</v>
      </c>
      <c r="Y5" s="278"/>
      <c r="Z5" s="9"/>
      <c r="AA5" s="284" t="s">
        <v>73</v>
      </c>
      <c r="AB5" s="285"/>
      <c r="AC5" s="285"/>
      <c r="AD5" s="286"/>
      <c r="AE5" s="10"/>
      <c r="AI5" s="7"/>
      <c r="AJ5" s="7"/>
      <c r="AK5" s="7"/>
      <c r="AL5" s="7"/>
      <c r="AM5" s="7"/>
      <c r="AN5" s="7"/>
      <c r="AO5" s="7"/>
    </row>
    <row r="6" spans="1:53" ht="23.35" customHeight="1" thickTop="1" x14ac:dyDescent="0.2">
      <c r="A6" s="5"/>
      <c r="B6" s="271"/>
      <c r="C6" s="272"/>
      <c r="D6" s="279"/>
      <c r="E6" s="280"/>
      <c r="F6" s="280"/>
      <c r="G6" s="280"/>
      <c r="H6" s="280"/>
      <c r="I6" s="280"/>
      <c r="J6" s="280"/>
      <c r="K6" s="281"/>
      <c r="L6" s="11"/>
      <c r="M6" s="279"/>
      <c r="N6" s="280"/>
      <c r="O6" s="280"/>
      <c r="P6" s="280"/>
      <c r="Q6" s="280"/>
      <c r="R6" s="280"/>
      <c r="S6" s="280"/>
      <c r="T6" s="280"/>
      <c r="U6" s="280"/>
      <c r="V6" s="280"/>
      <c r="W6" s="281"/>
      <c r="X6" s="282"/>
      <c r="Y6" s="283"/>
      <c r="Z6" s="9"/>
      <c r="AA6" s="12" t="s">
        <v>4</v>
      </c>
      <c r="AB6" s="198" t="s">
        <v>5</v>
      </c>
      <c r="AC6" s="199" t="s">
        <v>6</v>
      </c>
      <c r="AD6" s="200" t="s">
        <v>7</v>
      </c>
      <c r="AE6" s="13"/>
      <c r="AF6" s="13"/>
      <c r="AG6" s="13"/>
      <c r="AH6" s="14"/>
      <c r="AI6" s="14"/>
      <c r="AJ6" s="14"/>
      <c r="AK6" s="7"/>
      <c r="AL6" s="7"/>
      <c r="AM6" s="7"/>
      <c r="AN6" s="7"/>
      <c r="AO6" s="7"/>
    </row>
    <row r="7" spans="1:53" ht="23.95" customHeight="1" x14ac:dyDescent="0.2">
      <c r="A7" s="5"/>
      <c r="B7" s="273"/>
      <c r="C7" s="272"/>
      <c r="D7" s="279" t="s">
        <v>8</v>
      </c>
      <c r="E7" s="280"/>
      <c r="F7" s="280"/>
      <c r="G7" s="281"/>
      <c r="H7" s="287" t="s">
        <v>9</v>
      </c>
      <c r="I7" s="288"/>
      <c r="J7" s="288"/>
      <c r="K7" s="289"/>
      <c r="L7" s="15" t="s">
        <v>10</v>
      </c>
      <c r="M7" s="16" t="s">
        <v>11</v>
      </c>
      <c r="N7" s="17" t="s">
        <v>12</v>
      </c>
      <c r="O7" s="16" t="s">
        <v>13</v>
      </c>
      <c r="P7" s="18" t="s">
        <v>14</v>
      </c>
      <c r="Q7" s="290" t="s">
        <v>75</v>
      </c>
      <c r="R7" s="291"/>
      <c r="S7" s="292"/>
      <c r="T7" s="293" t="s">
        <v>15</v>
      </c>
      <c r="U7" s="291"/>
      <c r="V7" s="292"/>
      <c r="W7" s="18" t="s">
        <v>14</v>
      </c>
      <c r="X7" s="282"/>
      <c r="Y7" s="283"/>
      <c r="Z7" s="9"/>
      <c r="AA7" s="197" t="s">
        <v>16</v>
      </c>
      <c r="AB7" s="209"/>
      <c r="AC7" s="210"/>
      <c r="AD7" s="211"/>
      <c r="AE7" s="19"/>
      <c r="AF7" s="19"/>
      <c r="AG7" s="19"/>
      <c r="AH7" s="20"/>
      <c r="AI7" s="21"/>
      <c r="AJ7" s="21"/>
      <c r="AK7" s="22"/>
      <c r="AL7" s="22"/>
      <c r="AM7" s="22"/>
      <c r="AN7" s="22"/>
      <c r="AO7" s="22"/>
    </row>
    <row r="8" spans="1:53" ht="12.05" customHeight="1" x14ac:dyDescent="0.15">
      <c r="A8" s="5"/>
      <c r="B8" s="273"/>
      <c r="C8" s="272"/>
      <c r="D8" s="23"/>
      <c r="E8" s="24" t="s">
        <v>17</v>
      </c>
      <c r="F8" s="24"/>
      <c r="G8" s="24"/>
      <c r="H8" s="294" t="s">
        <v>18</v>
      </c>
      <c r="I8" s="295"/>
      <c r="J8" s="295"/>
      <c r="K8" s="296"/>
      <c r="L8" s="25" t="s">
        <v>19</v>
      </c>
      <c r="M8" s="26" t="s">
        <v>20</v>
      </c>
      <c r="N8" s="27" t="s">
        <v>21</v>
      </c>
      <c r="O8" s="27" t="s">
        <v>22</v>
      </c>
      <c r="P8" s="28" t="s">
        <v>19</v>
      </c>
      <c r="Q8" s="294" t="s">
        <v>21</v>
      </c>
      <c r="R8" s="295"/>
      <c r="S8" s="297"/>
      <c r="T8" s="298" t="s">
        <v>22</v>
      </c>
      <c r="U8" s="295"/>
      <c r="V8" s="297"/>
      <c r="W8" s="28" t="s">
        <v>19</v>
      </c>
      <c r="X8" s="282"/>
      <c r="Y8" s="283"/>
      <c r="Z8" s="29"/>
      <c r="AA8" s="299" t="s">
        <v>68</v>
      </c>
      <c r="AB8" s="301"/>
      <c r="AC8" s="303"/>
      <c r="AD8" s="267"/>
      <c r="AE8" s="19"/>
      <c r="AF8" s="19"/>
      <c r="AG8" s="19"/>
      <c r="AH8" s="30"/>
      <c r="AI8" s="30"/>
      <c r="AJ8" s="30"/>
      <c r="AK8" s="30"/>
      <c r="AL8" s="31"/>
      <c r="AM8" s="32"/>
      <c r="AN8" s="32"/>
      <c r="AO8" s="32"/>
    </row>
    <row r="9" spans="1:53" ht="14.25" customHeight="1" thickBot="1" x14ac:dyDescent="0.2">
      <c r="A9" s="5"/>
      <c r="B9" s="273"/>
      <c r="C9" s="272"/>
      <c r="D9" s="33" t="s">
        <v>23</v>
      </c>
      <c r="E9" s="34" t="s">
        <v>24</v>
      </c>
      <c r="F9" s="26" t="s">
        <v>25</v>
      </c>
      <c r="G9" s="35" t="s">
        <v>7</v>
      </c>
      <c r="H9" s="33" t="s">
        <v>23</v>
      </c>
      <c r="I9" s="27" t="s">
        <v>24</v>
      </c>
      <c r="J9" s="35" t="s">
        <v>25</v>
      </c>
      <c r="K9" s="36" t="s">
        <v>7</v>
      </c>
      <c r="L9" s="254" t="s">
        <v>26</v>
      </c>
      <c r="M9" s="37"/>
      <c r="N9" s="26"/>
      <c r="O9" s="27"/>
      <c r="P9" s="256" t="s">
        <v>27</v>
      </c>
      <c r="Q9" s="38" t="s">
        <v>5</v>
      </c>
      <c r="R9" s="26" t="s">
        <v>6</v>
      </c>
      <c r="S9" s="26" t="s">
        <v>7</v>
      </c>
      <c r="T9" s="26" t="s">
        <v>5</v>
      </c>
      <c r="U9" s="26" t="s">
        <v>6</v>
      </c>
      <c r="V9" s="27" t="s">
        <v>7</v>
      </c>
      <c r="W9" s="256" t="s">
        <v>28</v>
      </c>
      <c r="X9" s="279"/>
      <c r="Y9" s="281"/>
      <c r="Z9" s="29"/>
      <c r="AA9" s="300"/>
      <c r="AB9" s="302"/>
      <c r="AC9" s="304"/>
      <c r="AD9" s="268"/>
      <c r="AE9" s="19"/>
      <c r="AF9" s="19"/>
      <c r="AG9" s="19"/>
      <c r="AH9" s="30"/>
      <c r="AI9" s="30"/>
      <c r="AJ9" s="30"/>
      <c r="AK9" s="30"/>
      <c r="AL9" s="31"/>
      <c r="AM9" s="39"/>
      <c r="AN9" s="32"/>
      <c r="AO9" s="32"/>
    </row>
    <row r="10" spans="1:53" ht="12.05" customHeight="1" thickTop="1" x14ac:dyDescent="0.15">
      <c r="A10" s="5"/>
      <c r="B10" s="274"/>
      <c r="C10" s="275"/>
      <c r="D10" s="40" t="s">
        <v>29</v>
      </c>
      <c r="E10" s="41" t="s">
        <v>30</v>
      </c>
      <c r="F10" s="42" t="s">
        <v>31</v>
      </c>
      <c r="G10" s="43" t="s">
        <v>32</v>
      </c>
      <c r="H10" s="40" t="s">
        <v>33</v>
      </c>
      <c r="I10" s="41" t="s">
        <v>34</v>
      </c>
      <c r="J10" s="43" t="s">
        <v>35</v>
      </c>
      <c r="K10" s="43" t="s">
        <v>36</v>
      </c>
      <c r="L10" s="255"/>
      <c r="M10" s="44" t="s">
        <v>37</v>
      </c>
      <c r="N10" s="45" t="s">
        <v>38</v>
      </c>
      <c r="O10" s="45" t="s">
        <v>39</v>
      </c>
      <c r="P10" s="257"/>
      <c r="Q10" s="208" t="s">
        <v>40</v>
      </c>
      <c r="R10" s="45" t="s">
        <v>39</v>
      </c>
      <c r="S10" s="45" t="s">
        <v>41</v>
      </c>
      <c r="T10" s="45" t="s">
        <v>42</v>
      </c>
      <c r="U10" s="45" t="s">
        <v>43</v>
      </c>
      <c r="V10" s="45" t="s">
        <v>44</v>
      </c>
      <c r="W10" s="257"/>
      <c r="X10" s="258" t="s">
        <v>45</v>
      </c>
      <c r="Y10" s="259"/>
      <c r="Z10" s="29"/>
      <c r="AH10" s="46"/>
      <c r="AI10" s="46"/>
      <c r="AJ10" s="46"/>
      <c r="AK10" s="46"/>
      <c r="AL10" s="31"/>
      <c r="AM10" s="32"/>
      <c r="AN10" s="32"/>
      <c r="AO10" s="32"/>
    </row>
    <row r="11" spans="1:53" ht="18" customHeight="1" x14ac:dyDescent="0.15">
      <c r="A11" s="5"/>
      <c r="B11" s="262" t="s">
        <v>76</v>
      </c>
      <c r="C11" s="47">
        <v>4</v>
      </c>
      <c r="D11" s="48">
        <v>248000</v>
      </c>
      <c r="E11" s="49">
        <v>314000</v>
      </c>
      <c r="F11" s="50">
        <v>0</v>
      </c>
      <c r="G11" s="51">
        <v>0</v>
      </c>
      <c r="H11" s="52">
        <f>$AB$7</f>
        <v>0</v>
      </c>
      <c r="I11" s="53">
        <f>$AC$7</f>
        <v>0</v>
      </c>
      <c r="J11" s="51"/>
      <c r="K11" s="213">
        <f>$AD$7</f>
        <v>0</v>
      </c>
      <c r="L11" s="54">
        <f>ROUNDDOWN((D11*H11+E11*I11+G11*K11),2)</f>
        <v>0</v>
      </c>
      <c r="M11" s="53"/>
      <c r="N11" s="53"/>
      <c r="O11" s="55"/>
      <c r="P11" s="56"/>
      <c r="Q11" s="57">
        <v>346000</v>
      </c>
      <c r="R11" s="58">
        <v>437000</v>
      </c>
      <c r="S11" s="59">
        <v>0</v>
      </c>
      <c r="T11" s="55">
        <f>$AB$8</f>
        <v>0</v>
      </c>
      <c r="U11" s="55">
        <f>$AC$8</f>
        <v>0</v>
      </c>
      <c r="V11" s="55">
        <f>$AD$8</f>
        <v>0</v>
      </c>
      <c r="W11" s="60">
        <f>ROUNDDOWN(Q11*T11+R11*U11+S11*V11,2)</f>
        <v>0</v>
      </c>
      <c r="X11" s="260">
        <f t="shared" ref="X11:X22" si="0">D11+E11+Q11+G11+R11+S11</f>
        <v>1345000</v>
      </c>
      <c r="Y11" s="261"/>
      <c r="Z11" s="61"/>
      <c r="AA11" s="196" t="s">
        <v>74</v>
      </c>
      <c r="AG11" s="62"/>
      <c r="AH11" s="63"/>
      <c r="AI11" s="63"/>
      <c r="AJ11" s="63"/>
      <c r="AK11" s="63"/>
      <c r="AL11" s="64"/>
      <c r="AM11" s="65"/>
      <c r="AN11" s="7"/>
      <c r="AO11" s="7"/>
    </row>
    <row r="12" spans="1:53" ht="18" customHeight="1" x14ac:dyDescent="0.15">
      <c r="A12" s="5"/>
      <c r="B12" s="263"/>
      <c r="C12" s="66">
        <v>5</v>
      </c>
      <c r="D12" s="67">
        <v>177000</v>
      </c>
      <c r="E12" s="68">
        <v>323000</v>
      </c>
      <c r="F12" s="69"/>
      <c r="G12" s="70">
        <v>0</v>
      </c>
      <c r="H12" s="71">
        <f t="shared" ref="H12:H22" si="1">$AB$7</f>
        <v>0</v>
      </c>
      <c r="I12" s="72">
        <f t="shared" ref="I12:I22" si="2">$AC$7</f>
        <v>0</v>
      </c>
      <c r="J12" s="70"/>
      <c r="K12" s="214">
        <f t="shared" ref="K12:K22" si="3">$AD$7</f>
        <v>0</v>
      </c>
      <c r="L12" s="54">
        <f t="shared" ref="L12:L16" si="4">ROUNDDOWN((D12*H12+E12*I12+G12*K12),2)</f>
        <v>0</v>
      </c>
      <c r="M12" s="72"/>
      <c r="N12" s="73" t="s">
        <v>46</v>
      </c>
      <c r="O12" s="74"/>
      <c r="P12" s="75"/>
      <c r="Q12" s="76">
        <v>283000</v>
      </c>
      <c r="R12" s="77">
        <v>517000</v>
      </c>
      <c r="S12" s="78">
        <v>0</v>
      </c>
      <c r="T12" s="74">
        <f t="shared" ref="T12:T22" si="5">$AB$8</f>
        <v>0</v>
      </c>
      <c r="U12" s="74">
        <f t="shared" ref="U12:U22" si="6">$AC$8</f>
        <v>0</v>
      </c>
      <c r="V12" s="74">
        <f t="shared" ref="V12:V22" si="7">$AD$8</f>
        <v>0</v>
      </c>
      <c r="W12" s="60">
        <f t="shared" ref="W12:W17" si="8">ROUNDDOWN(Q12*T12+R12*U12+S12*V12,2)</f>
        <v>0</v>
      </c>
      <c r="X12" s="260">
        <f>D12+E12+Q12+G12+R12+S12</f>
        <v>1300000</v>
      </c>
      <c r="Y12" s="261"/>
      <c r="Z12" s="79"/>
      <c r="AA12" s="196" t="s">
        <v>66</v>
      </c>
      <c r="AC12" s="80"/>
      <c r="AD12" s="80"/>
      <c r="AE12" s="80"/>
      <c r="AF12" s="80"/>
      <c r="AG12" s="62"/>
      <c r="AH12" s="63"/>
      <c r="AI12" s="63"/>
      <c r="AJ12" s="63"/>
      <c r="AK12" s="63"/>
      <c r="AL12" s="64"/>
      <c r="AM12" s="201"/>
      <c r="AN12" s="202"/>
      <c r="AO12" s="202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</row>
    <row r="13" spans="1:53" ht="18" customHeight="1" x14ac:dyDescent="0.15">
      <c r="A13" s="5"/>
      <c r="B13" s="263"/>
      <c r="C13" s="81">
        <v>6</v>
      </c>
      <c r="D13" s="67">
        <v>281000</v>
      </c>
      <c r="E13" s="68">
        <v>285000</v>
      </c>
      <c r="F13" s="69"/>
      <c r="G13" s="70">
        <v>0</v>
      </c>
      <c r="H13" s="71">
        <f t="shared" si="1"/>
        <v>0</v>
      </c>
      <c r="I13" s="72">
        <f t="shared" si="2"/>
        <v>0</v>
      </c>
      <c r="J13" s="70"/>
      <c r="K13" s="214">
        <f t="shared" si="3"/>
        <v>0</v>
      </c>
      <c r="L13" s="54">
        <f t="shared" si="4"/>
        <v>0</v>
      </c>
      <c r="M13" s="72"/>
      <c r="N13" s="72"/>
      <c r="O13" s="82"/>
      <c r="P13" s="54"/>
      <c r="Q13" s="83">
        <v>95000</v>
      </c>
      <c r="R13" s="68">
        <v>97000</v>
      </c>
      <c r="S13" s="84">
        <v>0</v>
      </c>
      <c r="T13" s="74">
        <f t="shared" si="5"/>
        <v>0</v>
      </c>
      <c r="U13" s="74">
        <f t="shared" si="6"/>
        <v>0</v>
      </c>
      <c r="V13" s="74">
        <f t="shared" si="7"/>
        <v>0</v>
      </c>
      <c r="W13" s="60">
        <f t="shared" si="8"/>
        <v>0</v>
      </c>
      <c r="X13" s="260">
        <f t="shared" si="0"/>
        <v>758000</v>
      </c>
      <c r="Y13" s="261"/>
      <c r="Z13" s="61"/>
      <c r="AG13" s="62"/>
      <c r="AH13" s="63"/>
      <c r="AI13" s="63"/>
      <c r="AJ13" s="63"/>
      <c r="AK13" s="63"/>
      <c r="AL13" s="64"/>
      <c r="AM13" s="65"/>
      <c r="AN13" s="7"/>
      <c r="AO13" s="7"/>
    </row>
    <row r="14" spans="1:53" ht="18" customHeight="1" x14ac:dyDescent="0.15">
      <c r="A14" s="5"/>
      <c r="B14" s="263"/>
      <c r="C14" s="81">
        <v>7</v>
      </c>
      <c r="D14" s="85">
        <v>131000</v>
      </c>
      <c r="E14" s="86">
        <v>268000</v>
      </c>
      <c r="F14" s="87"/>
      <c r="G14" s="88">
        <v>115000</v>
      </c>
      <c r="H14" s="71">
        <f t="shared" si="1"/>
        <v>0</v>
      </c>
      <c r="I14" s="72">
        <f t="shared" si="2"/>
        <v>0</v>
      </c>
      <c r="J14" s="89"/>
      <c r="K14" s="214">
        <f t="shared" si="3"/>
        <v>0</v>
      </c>
      <c r="L14" s="54">
        <f>ROUNDDOWN((D14*H14+E14*I14+G14*K14),2)</f>
        <v>0</v>
      </c>
      <c r="M14" s="90"/>
      <c r="N14" s="90"/>
      <c r="O14" s="89"/>
      <c r="P14" s="91"/>
      <c r="Q14" s="92">
        <v>144000</v>
      </c>
      <c r="R14" s="86">
        <v>297000</v>
      </c>
      <c r="S14" s="93">
        <v>128000</v>
      </c>
      <c r="T14" s="74">
        <f t="shared" si="5"/>
        <v>0</v>
      </c>
      <c r="U14" s="74">
        <f t="shared" si="6"/>
        <v>0</v>
      </c>
      <c r="V14" s="74">
        <f t="shared" si="7"/>
        <v>0</v>
      </c>
      <c r="W14" s="60">
        <f t="shared" si="8"/>
        <v>0</v>
      </c>
      <c r="X14" s="260">
        <f t="shared" si="0"/>
        <v>1083000</v>
      </c>
      <c r="Y14" s="261"/>
      <c r="Z14" s="61"/>
      <c r="AA14" s="94"/>
      <c r="AG14" s="62"/>
      <c r="AH14" s="63"/>
      <c r="AI14" s="63"/>
      <c r="AJ14" s="63"/>
      <c r="AK14" s="63"/>
      <c r="AL14" s="64"/>
      <c r="AM14" s="95"/>
      <c r="AN14" s="7"/>
      <c r="AO14" s="7"/>
    </row>
    <row r="15" spans="1:53" ht="18" customHeight="1" x14ac:dyDescent="0.15">
      <c r="A15" s="5"/>
      <c r="B15" s="263"/>
      <c r="C15" s="81">
        <v>8</v>
      </c>
      <c r="D15" s="96">
        <v>148000</v>
      </c>
      <c r="E15" s="97">
        <v>335000</v>
      </c>
      <c r="F15" s="98"/>
      <c r="G15" s="99">
        <v>140000</v>
      </c>
      <c r="H15" s="71">
        <f t="shared" si="1"/>
        <v>0</v>
      </c>
      <c r="I15" s="72">
        <f t="shared" si="2"/>
        <v>0</v>
      </c>
      <c r="J15" s="100"/>
      <c r="K15" s="214">
        <f t="shared" si="3"/>
        <v>0</v>
      </c>
      <c r="L15" s="54">
        <f t="shared" si="4"/>
        <v>0</v>
      </c>
      <c r="M15" s="101"/>
      <c r="N15" s="101"/>
      <c r="O15" s="100"/>
      <c r="P15" s="102"/>
      <c r="Q15" s="103">
        <v>193000</v>
      </c>
      <c r="R15" s="97">
        <v>438000</v>
      </c>
      <c r="S15" s="104">
        <v>182000</v>
      </c>
      <c r="T15" s="74">
        <f t="shared" si="5"/>
        <v>0</v>
      </c>
      <c r="U15" s="74">
        <f t="shared" si="6"/>
        <v>0</v>
      </c>
      <c r="V15" s="74">
        <f t="shared" si="7"/>
        <v>0</v>
      </c>
      <c r="W15" s="60">
        <f t="shared" si="8"/>
        <v>0</v>
      </c>
      <c r="X15" s="260">
        <f t="shared" si="0"/>
        <v>1436000</v>
      </c>
      <c r="Y15" s="261"/>
      <c r="Z15" s="61"/>
      <c r="AG15" s="62"/>
      <c r="AH15" s="105"/>
      <c r="AI15" s="105"/>
      <c r="AJ15" s="105"/>
      <c r="AK15" s="63"/>
      <c r="AL15" s="64"/>
      <c r="AM15" s="95"/>
      <c r="AN15" s="7"/>
      <c r="AO15" s="7"/>
    </row>
    <row r="16" spans="1:53" ht="18" customHeight="1" x14ac:dyDescent="0.15">
      <c r="A16" s="5"/>
      <c r="B16" s="263"/>
      <c r="C16" s="81">
        <v>9</v>
      </c>
      <c r="D16" s="67">
        <v>154000</v>
      </c>
      <c r="E16" s="68">
        <v>396000</v>
      </c>
      <c r="F16" s="78"/>
      <c r="G16" s="106">
        <v>147000</v>
      </c>
      <c r="H16" s="71">
        <f t="shared" si="1"/>
        <v>0</v>
      </c>
      <c r="I16" s="72">
        <f t="shared" si="2"/>
        <v>0</v>
      </c>
      <c r="J16" s="82"/>
      <c r="K16" s="214">
        <f t="shared" si="3"/>
        <v>0</v>
      </c>
      <c r="L16" s="54">
        <f t="shared" si="4"/>
        <v>0</v>
      </c>
      <c r="M16" s="72"/>
      <c r="N16" s="72"/>
      <c r="O16" s="82"/>
      <c r="P16" s="54"/>
      <c r="Q16" s="83">
        <v>178000</v>
      </c>
      <c r="R16" s="68">
        <v>460000</v>
      </c>
      <c r="S16" s="84">
        <v>171000</v>
      </c>
      <c r="T16" s="74">
        <f t="shared" si="5"/>
        <v>0</v>
      </c>
      <c r="U16" s="74">
        <f t="shared" si="6"/>
        <v>0</v>
      </c>
      <c r="V16" s="74">
        <f t="shared" si="7"/>
        <v>0</v>
      </c>
      <c r="W16" s="60">
        <f t="shared" si="8"/>
        <v>0</v>
      </c>
      <c r="X16" s="260">
        <f t="shared" si="0"/>
        <v>1506000</v>
      </c>
      <c r="Y16" s="261"/>
      <c r="Z16" s="61"/>
      <c r="AG16" s="62"/>
      <c r="AH16" s="63"/>
      <c r="AI16" s="63"/>
      <c r="AJ16" s="63"/>
      <c r="AK16" s="63"/>
      <c r="AL16" s="64"/>
      <c r="AM16" s="95"/>
      <c r="AN16" s="107"/>
      <c r="AO16" s="107"/>
    </row>
    <row r="17" spans="1:40" ht="18" customHeight="1" x14ac:dyDescent="0.15">
      <c r="A17" s="5"/>
      <c r="B17" s="263"/>
      <c r="C17" s="81">
        <v>10</v>
      </c>
      <c r="D17" s="67">
        <v>64000</v>
      </c>
      <c r="E17" s="68">
        <v>66000</v>
      </c>
      <c r="F17" s="108">
        <v>0</v>
      </c>
      <c r="G17" s="70">
        <v>0</v>
      </c>
      <c r="H17" s="71">
        <f t="shared" si="1"/>
        <v>0</v>
      </c>
      <c r="I17" s="72">
        <f t="shared" si="2"/>
        <v>0</v>
      </c>
      <c r="J17" s="109"/>
      <c r="K17" s="215">
        <f t="shared" si="3"/>
        <v>0</v>
      </c>
      <c r="L17" s="54">
        <f>ROUNDDOWN((D17*H17+E17*I17+G17*K17),2)</f>
        <v>0</v>
      </c>
      <c r="M17" s="110">
        <v>53</v>
      </c>
      <c r="N17" s="111">
        <v>0</v>
      </c>
      <c r="O17" s="112">
        <v>0</v>
      </c>
      <c r="P17" s="113">
        <f>N17*O17</f>
        <v>0</v>
      </c>
      <c r="Q17" s="114">
        <v>369000</v>
      </c>
      <c r="R17" s="68">
        <v>380000</v>
      </c>
      <c r="S17" s="68">
        <v>0</v>
      </c>
      <c r="T17" s="74">
        <f t="shared" si="5"/>
        <v>0</v>
      </c>
      <c r="U17" s="74">
        <f t="shared" si="6"/>
        <v>0</v>
      </c>
      <c r="V17" s="74">
        <f t="shared" si="7"/>
        <v>0</v>
      </c>
      <c r="W17" s="60">
        <f t="shared" si="8"/>
        <v>0</v>
      </c>
      <c r="X17" s="260">
        <f t="shared" si="0"/>
        <v>879000</v>
      </c>
      <c r="Y17" s="261"/>
      <c r="Z17" s="61"/>
      <c r="AG17" s="62"/>
      <c r="AH17" s="63"/>
      <c r="AI17" s="63"/>
      <c r="AJ17" s="63"/>
      <c r="AK17" s="63"/>
      <c r="AL17" s="64"/>
      <c r="AM17" s="116"/>
      <c r="AN17" s="117"/>
    </row>
    <row r="18" spans="1:40" ht="18" customHeight="1" x14ac:dyDescent="0.15">
      <c r="A18" s="5"/>
      <c r="B18" s="263"/>
      <c r="C18" s="81">
        <v>11</v>
      </c>
      <c r="D18" s="67">
        <v>366000</v>
      </c>
      <c r="E18" s="118">
        <v>462000</v>
      </c>
      <c r="F18" s="108">
        <v>0</v>
      </c>
      <c r="G18" s="70">
        <v>0</v>
      </c>
      <c r="H18" s="71">
        <f t="shared" si="1"/>
        <v>0</v>
      </c>
      <c r="I18" s="72">
        <f t="shared" si="2"/>
        <v>0</v>
      </c>
      <c r="J18" s="109"/>
      <c r="K18" s="215">
        <f t="shared" si="3"/>
        <v>0</v>
      </c>
      <c r="L18" s="54">
        <f>ROUNDDOWN((D18*H18+E18*I18+G18*K18),2)</f>
        <v>0</v>
      </c>
      <c r="M18" s="110">
        <v>53</v>
      </c>
      <c r="N18" s="119">
        <v>0</v>
      </c>
      <c r="O18" s="112">
        <v>0</v>
      </c>
      <c r="P18" s="113">
        <f t="shared" ref="P18" si="9">N18*O18</f>
        <v>0</v>
      </c>
      <c r="Q18" s="114">
        <v>363000</v>
      </c>
      <c r="R18" s="120">
        <v>458000</v>
      </c>
      <c r="S18" s="120">
        <v>0</v>
      </c>
      <c r="T18" s="74">
        <f t="shared" si="5"/>
        <v>0</v>
      </c>
      <c r="U18" s="74">
        <f t="shared" si="6"/>
        <v>0</v>
      </c>
      <c r="V18" s="74">
        <f t="shared" si="7"/>
        <v>0</v>
      </c>
      <c r="W18" s="60">
        <f>ROUNDDOWN(Q18*T18+R18*U18+S18*V18,2)</f>
        <v>0</v>
      </c>
      <c r="X18" s="260">
        <f t="shared" si="0"/>
        <v>1649000</v>
      </c>
      <c r="Y18" s="261"/>
      <c r="Z18" s="61"/>
      <c r="AG18" s="62"/>
      <c r="AH18" s="63"/>
      <c r="AI18" s="63"/>
      <c r="AJ18" s="63"/>
      <c r="AK18" s="63"/>
      <c r="AL18" s="64"/>
      <c r="AM18" s="116"/>
      <c r="AN18" s="117"/>
    </row>
    <row r="19" spans="1:40" ht="18" customHeight="1" x14ac:dyDescent="0.15">
      <c r="A19" s="5"/>
      <c r="B19" s="263"/>
      <c r="C19" s="81">
        <v>12</v>
      </c>
      <c r="D19" s="67">
        <v>233000</v>
      </c>
      <c r="E19" s="118">
        <v>305000</v>
      </c>
      <c r="F19" s="108">
        <v>0</v>
      </c>
      <c r="G19" s="70">
        <v>0</v>
      </c>
      <c r="H19" s="71">
        <f t="shared" si="1"/>
        <v>0</v>
      </c>
      <c r="I19" s="72">
        <f t="shared" si="2"/>
        <v>0</v>
      </c>
      <c r="J19" s="109"/>
      <c r="K19" s="215">
        <f t="shared" si="3"/>
        <v>0</v>
      </c>
      <c r="L19" s="54">
        <f>ROUNDDOWN((D19*H19+E19*I19+G19*K19),2)</f>
        <v>0</v>
      </c>
      <c r="M19" s="110">
        <v>53</v>
      </c>
      <c r="N19" s="111" t="e">
        <f>(#REF!)*1000</f>
        <v>#REF!</v>
      </c>
      <c r="O19" s="112">
        <v>0</v>
      </c>
      <c r="P19" s="113" t="e">
        <f>ROUNDDOWN(N19*O19,0)</f>
        <v>#REF!</v>
      </c>
      <c r="Q19" s="114">
        <v>246000</v>
      </c>
      <c r="R19" s="68">
        <v>321000</v>
      </c>
      <c r="S19" s="68">
        <v>0</v>
      </c>
      <c r="T19" s="74">
        <f t="shared" si="5"/>
        <v>0</v>
      </c>
      <c r="U19" s="74">
        <f t="shared" si="6"/>
        <v>0</v>
      </c>
      <c r="V19" s="74">
        <f t="shared" si="7"/>
        <v>0</v>
      </c>
      <c r="W19" s="60">
        <f>ROUNDDOWN(Q19*T19+R19*U19+S19*V19,2)</f>
        <v>0</v>
      </c>
      <c r="X19" s="260">
        <f t="shared" si="0"/>
        <v>1105000</v>
      </c>
      <c r="Y19" s="261"/>
      <c r="Z19" s="61"/>
      <c r="AG19" s="62"/>
      <c r="AH19" s="63"/>
      <c r="AI19" s="63"/>
      <c r="AJ19" s="63"/>
      <c r="AK19" s="63"/>
      <c r="AL19" s="64"/>
      <c r="AM19" s="116"/>
      <c r="AN19" s="117"/>
    </row>
    <row r="20" spans="1:40" ht="18" customHeight="1" x14ac:dyDescent="0.15">
      <c r="A20" s="5"/>
      <c r="B20" s="263"/>
      <c r="C20" s="81">
        <v>1</v>
      </c>
      <c r="D20" s="67">
        <v>164000</v>
      </c>
      <c r="E20" s="118">
        <v>271000</v>
      </c>
      <c r="F20" s="108">
        <v>0</v>
      </c>
      <c r="G20" s="70">
        <v>0</v>
      </c>
      <c r="H20" s="71">
        <f t="shared" si="1"/>
        <v>0</v>
      </c>
      <c r="I20" s="72">
        <f t="shared" si="2"/>
        <v>0</v>
      </c>
      <c r="J20" s="109"/>
      <c r="K20" s="215">
        <f t="shared" si="3"/>
        <v>0</v>
      </c>
      <c r="L20" s="54">
        <f t="shared" ref="L20:L22" si="10">ROUNDDOWN((D20*H20+E20*I20+G20*K20),2)</f>
        <v>0</v>
      </c>
      <c r="M20" s="110">
        <v>53</v>
      </c>
      <c r="N20" s="111" t="e">
        <f>#REF!*1000</f>
        <v>#REF!</v>
      </c>
      <c r="O20" s="112">
        <v>0</v>
      </c>
      <c r="P20" s="113" t="e">
        <f>ROUNDDOWN(N20*O20,0)</f>
        <v>#REF!</v>
      </c>
      <c r="Q20" s="114">
        <v>160000</v>
      </c>
      <c r="R20" s="68">
        <v>264000</v>
      </c>
      <c r="S20" s="68">
        <v>0</v>
      </c>
      <c r="T20" s="74">
        <f t="shared" si="5"/>
        <v>0</v>
      </c>
      <c r="U20" s="74">
        <f t="shared" si="6"/>
        <v>0</v>
      </c>
      <c r="V20" s="74">
        <f t="shared" si="7"/>
        <v>0</v>
      </c>
      <c r="W20" s="60">
        <f t="shared" ref="W20:W22" si="11">ROUNDDOWN(Q20*T20+R20*U20+S20*V20,2)</f>
        <v>0</v>
      </c>
      <c r="X20" s="260">
        <f t="shared" si="0"/>
        <v>859000</v>
      </c>
      <c r="Y20" s="261"/>
      <c r="Z20" s="61"/>
      <c r="AG20" s="62"/>
      <c r="AH20" s="63"/>
      <c r="AI20" s="63"/>
      <c r="AJ20" s="63"/>
      <c r="AK20" s="63"/>
      <c r="AL20" s="64"/>
      <c r="AM20" s="116"/>
      <c r="AN20" s="117"/>
    </row>
    <row r="21" spans="1:40" ht="18" customHeight="1" x14ac:dyDescent="0.15">
      <c r="A21" s="5"/>
      <c r="B21" s="263"/>
      <c r="C21" s="81">
        <v>2</v>
      </c>
      <c r="D21" s="67">
        <v>49000</v>
      </c>
      <c r="E21" s="118">
        <v>80000</v>
      </c>
      <c r="F21" s="108">
        <v>0</v>
      </c>
      <c r="G21" s="70">
        <v>0</v>
      </c>
      <c r="H21" s="71">
        <f t="shared" si="1"/>
        <v>0</v>
      </c>
      <c r="I21" s="72">
        <f t="shared" si="2"/>
        <v>0</v>
      </c>
      <c r="J21" s="109"/>
      <c r="K21" s="215">
        <f t="shared" si="3"/>
        <v>0</v>
      </c>
      <c r="L21" s="54">
        <f t="shared" si="10"/>
        <v>0</v>
      </c>
      <c r="M21" s="110">
        <v>53</v>
      </c>
      <c r="N21" s="111" t="e">
        <f>#REF!*1000</f>
        <v>#REF!</v>
      </c>
      <c r="O21" s="112">
        <v>0</v>
      </c>
      <c r="P21" s="113" t="e">
        <f>ROUNDDOWN(N21*O21,0)</f>
        <v>#REF!</v>
      </c>
      <c r="Q21" s="114">
        <v>0</v>
      </c>
      <c r="R21" s="68">
        <v>0</v>
      </c>
      <c r="S21" s="68">
        <v>0</v>
      </c>
      <c r="T21" s="74">
        <f t="shared" si="5"/>
        <v>0</v>
      </c>
      <c r="U21" s="74">
        <f t="shared" si="6"/>
        <v>0</v>
      </c>
      <c r="V21" s="74">
        <f t="shared" si="7"/>
        <v>0</v>
      </c>
      <c r="W21" s="60">
        <f t="shared" si="11"/>
        <v>0</v>
      </c>
      <c r="X21" s="260">
        <f t="shared" si="0"/>
        <v>129000</v>
      </c>
      <c r="Y21" s="261"/>
      <c r="Z21" s="61"/>
      <c r="AG21" s="62"/>
      <c r="AH21" s="63"/>
      <c r="AI21" s="63"/>
      <c r="AJ21" s="63"/>
      <c r="AK21" s="63"/>
      <c r="AL21" s="64"/>
      <c r="AM21" s="116"/>
      <c r="AN21" s="117"/>
    </row>
    <row r="22" spans="1:40" ht="18" customHeight="1" x14ac:dyDescent="0.15">
      <c r="A22" s="5"/>
      <c r="B22" s="264"/>
      <c r="C22" s="121">
        <v>3</v>
      </c>
      <c r="D22" s="122">
        <v>362000</v>
      </c>
      <c r="E22" s="123">
        <v>423000</v>
      </c>
      <c r="F22" s="124">
        <v>0</v>
      </c>
      <c r="G22" s="125">
        <v>0</v>
      </c>
      <c r="H22" s="126">
        <f t="shared" si="1"/>
        <v>0</v>
      </c>
      <c r="I22" s="127">
        <f t="shared" si="2"/>
        <v>0</v>
      </c>
      <c r="J22" s="128"/>
      <c r="K22" s="216">
        <f t="shared" si="3"/>
        <v>0</v>
      </c>
      <c r="L22" s="129">
        <f t="shared" si="10"/>
        <v>0</v>
      </c>
      <c r="M22" s="130">
        <v>53</v>
      </c>
      <c r="N22" s="131" t="e">
        <f>#REF!*1000</f>
        <v>#REF!</v>
      </c>
      <c r="O22" s="132">
        <v>0</v>
      </c>
      <c r="P22" s="133" t="e">
        <f>ROUNDDOWN(N22*O22,0)</f>
        <v>#REF!</v>
      </c>
      <c r="Q22" s="134">
        <v>130000</v>
      </c>
      <c r="R22" s="135">
        <v>152000</v>
      </c>
      <c r="S22" s="135">
        <v>0</v>
      </c>
      <c r="T22" s="136">
        <f t="shared" si="5"/>
        <v>0</v>
      </c>
      <c r="U22" s="136">
        <f t="shared" si="6"/>
        <v>0</v>
      </c>
      <c r="V22" s="136">
        <f t="shared" si="7"/>
        <v>0</v>
      </c>
      <c r="W22" s="137">
        <f t="shared" si="11"/>
        <v>0</v>
      </c>
      <c r="X22" s="265">
        <f t="shared" si="0"/>
        <v>1067000</v>
      </c>
      <c r="Y22" s="266"/>
      <c r="Z22" s="61"/>
      <c r="AG22" s="62"/>
      <c r="AH22" s="63"/>
      <c r="AI22" s="63"/>
      <c r="AJ22" s="63"/>
      <c r="AK22" s="63"/>
      <c r="AL22" s="64"/>
      <c r="AM22" s="116"/>
      <c r="AN22" s="117"/>
    </row>
    <row r="23" spans="1:40" ht="18" customHeight="1" x14ac:dyDescent="0.15">
      <c r="A23" s="5"/>
      <c r="B23" s="138"/>
      <c r="C23" s="62"/>
      <c r="D23" s="63"/>
      <c r="E23" s="63"/>
      <c r="F23" s="115"/>
      <c r="G23" s="63"/>
      <c r="H23" s="31"/>
      <c r="I23" s="31"/>
      <c r="J23" s="115"/>
      <c r="K23" s="139"/>
      <c r="L23" s="31"/>
      <c r="M23" s="140"/>
      <c r="N23" s="115"/>
      <c r="O23" s="140"/>
      <c r="P23" s="115"/>
      <c r="Q23" s="63"/>
      <c r="R23" s="63"/>
      <c r="S23" s="63"/>
      <c r="T23" s="141"/>
      <c r="U23" s="141"/>
      <c r="V23" s="141"/>
      <c r="W23" s="142"/>
      <c r="X23" s="143"/>
      <c r="Y23" s="144"/>
      <c r="Z23" s="144"/>
      <c r="AA23" s="145"/>
      <c r="AB23" s="145"/>
      <c r="AN23" s="117"/>
    </row>
    <row r="24" spans="1:40" ht="28.5" customHeight="1" x14ac:dyDescent="0.15">
      <c r="A24" s="5"/>
      <c r="B24" s="146"/>
      <c r="C24" s="62"/>
      <c r="D24" s="250" t="s">
        <v>70</v>
      </c>
      <c r="E24" s="251"/>
      <c r="F24" s="251"/>
      <c r="G24" s="251"/>
      <c r="H24" s="234"/>
      <c r="I24" s="235"/>
      <c r="J24" s="235"/>
      <c r="K24" s="235"/>
      <c r="L24" s="236"/>
      <c r="M24" s="147"/>
      <c r="N24" s="148"/>
      <c r="O24" s="147"/>
      <c r="P24" s="148"/>
      <c r="Q24" s="231" t="s">
        <v>69</v>
      </c>
      <c r="R24" s="232"/>
      <c r="S24" s="233"/>
      <c r="T24" s="234"/>
      <c r="U24" s="235"/>
      <c r="V24" s="235"/>
      <c r="W24" s="236"/>
      <c r="X24" s="252" t="s">
        <v>47</v>
      </c>
      <c r="Y24" s="144"/>
      <c r="Z24" s="144"/>
      <c r="AA24" s="145"/>
      <c r="AB24" s="145"/>
      <c r="AN24" s="117"/>
    </row>
    <row r="25" spans="1:40" ht="17.25" customHeight="1" x14ac:dyDescent="0.15">
      <c r="A25" s="5"/>
      <c r="B25" s="146"/>
      <c r="C25" s="62"/>
      <c r="D25" s="149" t="s">
        <v>5</v>
      </c>
      <c r="E25" s="150" t="s">
        <v>6</v>
      </c>
      <c r="F25" s="151"/>
      <c r="G25" s="151" t="s">
        <v>7</v>
      </c>
      <c r="H25" s="237"/>
      <c r="I25" s="238"/>
      <c r="J25" s="238"/>
      <c r="K25" s="238"/>
      <c r="L25" s="239"/>
      <c r="M25" s="152"/>
      <c r="N25" s="153"/>
      <c r="O25" s="152"/>
      <c r="P25" s="153"/>
      <c r="Q25" s="149" t="s">
        <v>5</v>
      </c>
      <c r="R25" s="150" t="s">
        <v>6</v>
      </c>
      <c r="S25" s="151" t="s">
        <v>7</v>
      </c>
      <c r="T25" s="237"/>
      <c r="U25" s="238"/>
      <c r="V25" s="238"/>
      <c r="W25" s="239"/>
      <c r="X25" s="253"/>
      <c r="Y25" s="144"/>
      <c r="Z25" s="144"/>
      <c r="AA25" s="145"/>
      <c r="AB25" s="145"/>
      <c r="AN25" s="117"/>
    </row>
    <row r="26" spans="1:40" ht="15.05" customHeight="1" thickBot="1" x14ac:dyDescent="0.2">
      <c r="A26" s="5"/>
      <c r="B26" s="146"/>
      <c r="C26" s="62"/>
      <c r="D26" s="154" t="s">
        <v>48</v>
      </c>
      <c r="E26" s="155" t="s">
        <v>49</v>
      </c>
      <c r="F26" s="156"/>
      <c r="G26" s="157" t="s">
        <v>77</v>
      </c>
      <c r="H26" s="237"/>
      <c r="I26" s="238"/>
      <c r="J26" s="238"/>
      <c r="K26" s="238"/>
      <c r="L26" s="239"/>
      <c r="M26" s="158"/>
      <c r="N26" s="156"/>
      <c r="O26" s="159"/>
      <c r="P26" s="160"/>
      <c r="Q26" s="161" t="s">
        <v>50</v>
      </c>
      <c r="R26" s="155" t="s">
        <v>51</v>
      </c>
      <c r="S26" s="157" t="s">
        <v>52</v>
      </c>
      <c r="T26" s="237"/>
      <c r="U26" s="238"/>
      <c r="V26" s="238"/>
      <c r="W26" s="239"/>
      <c r="X26" s="203" t="s">
        <v>53</v>
      </c>
      <c r="Y26" s="144"/>
      <c r="Z26" s="144"/>
      <c r="AA26" s="145"/>
      <c r="AB26" s="145"/>
      <c r="AN26" s="117"/>
    </row>
    <row r="27" spans="1:40" ht="25.55" customHeight="1" x14ac:dyDescent="0.2">
      <c r="C27" s="162"/>
      <c r="D27" s="163">
        <f>SUM(D11:D22)</f>
        <v>2377000</v>
      </c>
      <c r="E27" s="163">
        <f>SUM(E11:F22)</f>
        <v>3528000</v>
      </c>
      <c r="F27" s="163">
        <f>SUM(F17:F22)</f>
        <v>0</v>
      </c>
      <c r="G27" s="164">
        <f>SUM(G11:G22)</f>
        <v>402000</v>
      </c>
      <c r="H27" s="240"/>
      <c r="I27" s="241"/>
      <c r="J27" s="241"/>
      <c r="K27" s="241"/>
      <c r="L27" s="242"/>
      <c r="M27" s="165"/>
      <c r="N27" s="163" t="e">
        <f>SUM(N17:N22)</f>
        <v>#REF!</v>
      </c>
      <c r="O27" s="166"/>
      <c r="P27" s="167"/>
      <c r="Q27" s="168">
        <f>SUM(Q11:Q22)</f>
        <v>2507000</v>
      </c>
      <c r="R27" s="163">
        <f>SUM(R11:R22)</f>
        <v>3821000</v>
      </c>
      <c r="S27" s="169">
        <f>SUM(S11:S22)</f>
        <v>481000</v>
      </c>
      <c r="T27" s="240"/>
      <c r="U27" s="241"/>
      <c r="V27" s="241"/>
      <c r="W27" s="242"/>
      <c r="X27" s="163">
        <f>D27+E27+G27+Q27+R27+S27</f>
        <v>13116000</v>
      </c>
      <c r="AA27" s="225" t="s">
        <v>65</v>
      </c>
      <c r="AB27" s="226"/>
      <c r="AC27" s="226"/>
      <c r="AD27" s="227"/>
    </row>
    <row r="28" spans="1:40" ht="25.55" customHeight="1" x14ac:dyDescent="0.15">
      <c r="C28" s="162"/>
      <c r="D28" s="170"/>
      <c r="E28" s="170"/>
      <c r="F28" s="170"/>
      <c r="G28" s="170"/>
      <c r="H28" s="139"/>
      <c r="I28" s="139"/>
      <c r="J28" s="139"/>
      <c r="K28" s="139"/>
      <c r="L28" s="139"/>
      <c r="M28" s="171"/>
      <c r="N28" s="170"/>
      <c r="O28" s="171"/>
      <c r="P28" s="171"/>
      <c r="Q28" s="172"/>
      <c r="R28" s="170"/>
      <c r="S28" s="173"/>
      <c r="T28" s="139"/>
      <c r="U28" s="139"/>
      <c r="V28" s="139"/>
      <c r="W28" s="139"/>
      <c r="X28" s="170"/>
      <c r="AA28" s="218" t="s">
        <v>78</v>
      </c>
      <c r="AB28" s="219"/>
      <c r="AC28" s="219"/>
      <c r="AD28" s="220"/>
    </row>
    <row r="29" spans="1:40" ht="28.5" customHeight="1" x14ac:dyDescent="0.2">
      <c r="C29" s="162"/>
      <c r="D29" s="231" t="s">
        <v>71</v>
      </c>
      <c r="E29" s="232"/>
      <c r="F29" s="232"/>
      <c r="G29" s="233"/>
      <c r="H29" s="234"/>
      <c r="I29" s="235"/>
      <c r="J29" s="235"/>
      <c r="K29" s="235"/>
      <c r="L29" s="236"/>
      <c r="M29" s="171"/>
      <c r="N29" s="170"/>
      <c r="O29" s="171"/>
      <c r="P29" s="171"/>
      <c r="Q29" s="231" t="s">
        <v>72</v>
      </c>
      <c r="R29" s="232"/>
      <c r="S29" s="232"/>
      <c r="T29" s="234"/>
      <c r="U29" s="235"/>
      <c r="V29" s="235"/>
      <c r="W29" s="236"/>
      <c r="X29" s="243" t="s">
        <v>54</v>
      </c>
      <c r="AA29" s="221"/>
      <c r="AB29" s="219"/>
      <c r="AC29" s="219"/>
      <c r="AD29" s="220"/>
    </row>
    <row r="30" spans="1:40" ht="14.25" customHeight="1" x14ac:dyDescent="0.15">
      <c r="C30" s="162"/>
      <c r="D30" s="149" t="s">
        <v>5</v>
      </c>
      <c r="E30" s="150" t="s">
        <v>6</v>
      </c>
      <c r="F30" s="151"/>
      <c r="G30" s="151" t="s">
        <v>7</v>
      </c>
      <c r="H30" s="237"/>
      <c r="I30" s="238"/>
      <c r="J30" s="238"/>
      <c r="K30" s="238"/>
      <c r="L30" s="239"/>
      <c r="M30" s="174"/>
      <c r="N30" s="170"/>
      <c r="O30" s="174"/>
      <c r="P30" s="174"/>
      <c r="Q30" s="149" t="s">
        <v>5</v>
      </c>
      <c r="R30" s="150" t="s">
        <v>6</v>
      </c>
      <c r="S30" s="151" t="s">
        <v>7</v>
      </c>
      <c r="T30" s="237"/>
      <c r="U30" s="238"/>
      <c r="V30" s="238"/>
      <c r="W30" s="239"/>
      <c r="X30" s="244"/>
      <c r="AA30" s="221"/>
      <c r="AB30" s="219"/>
      <c r="AC30" s="219"/>
      <c r="AD30" s="220"/>
    </row>
    <row r="31" spans="1:40" ht="15.85" customHeight="1" x14ac:dyDescent="0.2">
      <c r="C31" s="175"/>
      <c r="D31" s="204" t="s">
        <v>55</v>
      </c>
      <c r="E31" s="205" t="s">
        <v>56</v>
      </c>
      <c r="F31" s="206"/>
      <c r="G31" s="206" t="s">
        <v>57</v>
      </c>
      <c r="H31" s="237"/>
      <c r="I31" s="238"/>
      <c r="J31" s="238"/>
      <c r="K31" s="238"/>
      <c r="L31" s="239"/>
      <c r="M31" s="175"/>
      <c r="N31" s="176"/>
      <c r="O31" s="175"/>
      <c r="P31" s="175"/>
      <c r="Q31" s="207" t="s">
        <v>58</v>
      </c>
      <c r="R31" s="205" t="s">
        <v>59</v>
      </c>
      <c r="S31" s="206" t="s">
        <v>60</v>
      </c>
      <c r="T31" s="237"/>
      <c r="U31" s="238"/>
      <c r="V31" s="238"/>
      <c r="W31" s="239"/>
      <c r="X31" s="177" t="s">
        <v>61</v>
      </c>
      <c r="AA31" s="221"/>
      <c r="AB31" s="219"/>
      <c r="AC31" s="219"/>
      <c r="AD31" s="220"/>
    </row>
    <row r="32" spans="1:40" ht="23.95" customHeight="1" thickBot="1" x14ac:dyDescent="0.25">
      <c r="A32" s="5"/>
      <c r="B32" s="146"/>
      <c r="C32" s="30"/>
      <c r="D32" s="178">
        <f>D27*AB7</f>
        <v>0</v>
      </c>
      <c r="E32" s="178">
        <f>E27*AC7</f>
        <v>0</v>
      </c>
      <c r="F32" s="178">
        <f>ROUNDDOWN(F27*AD7,2)</f>
        <v>0</v>
      </c>
      <c r="G32" s="178">
        <f>G27*AD7</f>
        <v>0</v>
      </c>
      <c r="H32" s="240"/>
      <c r="I32" s="241"/>
      <c r="J32" s="241"/>
      <c r="K32" s="241"/>
      <c r="L32" s="242"/>
      <c r="M32" s="245"/>
      <c r="N32" s="245"/>
      <c r="O32" s="246"/>
      <c r="P32" s="179" t="e">
        <f>SUM(P17:P22)</f>
        <v>#REF!</v>
      </c>
      <c r="Q32" s="180">
        <f>Q27*AB8</f>
        <v>0</v>
      </c>
      <c r="R32" s="180">
        <f>R27*AC8</f>
        <v>0</v>
      </c>
      <c r="S32" s="180">
        <f>S27*AD8</f>
        <v>0</v>
      </c>
      <c r="T32" s="240"/>
      <c r="U32" s="241"/>
      <c r="V32" s="241"/>
      <c r="W32" s="242"/>
      <c r="X32" s="212">
        <f>D32+E32+G32+Q32+R32+S32</f>
        <v>0</v>
      </c>
      <c r="Y32" s="181"/>
      <c r="Z32" s="181"/>
      <c r="AA32" s="222"/>
      <c r="AB32" s="223"/>
      <c r="AC32" s="223"/>
      <c r="AD32" s="224"/>
    </row>
    <row r="33" spans="3:23" x14ac:dyDescent="0.2">
      <c r="C33" s="5"/>
      <c r="P33" s="182"/>
      <c r="Q33" s="182"/>
      <c r="W33" s="182"/>
    </row>
    <row r="34" spans="3:23" x14ac:dyDescent="0.2">
      <c r="C34" s="183"/>
      <c r="D34" s="184"/>
      <c r="E34" s="184"/>
      <c r="F34" s="184"/>
      <c r="G34" s="185"/>
      <c r="H34" s="7"/>
      <c r="I34" s="7"/>
      <c r="J34" s="7"/>
      <c r="K34" s="186"/>
    </row>
    <row r="35" spans="3:23" ht="16.45" customHeight="1" x14ac:dyDescent="0.2">
      <c r="C35" s="183"/>
      <c r="D35" s="22"/>
      <c r="E35" s="22"/>
      <c r="F35" s="22"/>
      <c r="G35" s="228"/>
      <c r="H35" s="228"/>
      <c r="I35" s="228"/>
      <c r="J35" s="228"/>
      <c r="K35" s="228"/>
    </row>
    <row r="36" spans="3:23" ht="17.25" customHeight="1" x14ac:dyDescent="0.2">
      <c r="C36" s="183"/>
      <c r="D36" s="187"/>
      <c r="E36" s="229"/>
      <c r="F36" s="229"/>
      <c r="G36" s="188"/>
      <c r="H36" s="188"/>
      <c r="I36" s="188"/>
      <c r="J36" s="189"/>
      <c r="K36" s="188"/>
    </row>
    <row r="37" spans="3:23" ht="13.5" customHeight="1" x14ac:dyDescent="0.2">
      <c r="D37" s="247"/>
      <c r="E37" s="229"/>
      <c r="F37" s="229"/>
      <c r="G37" s="248"/>
      <c r="H37" s="249"/>
      <c r="I37" s="230"/>
      <c r="J37" s="190"/>
      <c r="K37" s="230"/>
    </row>
    <row r="38" spans="3:23" ht="14.25" customHeight="1" x14ac:dyDescent="0.2">
      <c r="D38" s="247"/>
      <c r="E38" s="229"/>
      <c r="F38" s="229"/>
      <c r="G38" s="249"/>
      <c r="H38" s="249"/>
      <c r="I38" s="230"/>
      <c r="J38" s="190"/>
      <c r="K38" s="230"/>
    </row>
    <row r="39" spans="3:23" ht="29.3" customHeight="1" x14ac:dyDescent="0.2">
      <c r="D39" s="175"/>
      <c r="E39" s="217"/>
      <c r="F39" s="217"/>
      <c r="G39" s="191"/>
      <c r="H39" s="192"/>
      <c r="I39" s="193"/>
      <c r="J39" s="190"/>
      <c r="K39" s="193"/>
      <c r="Q39" s="7"/>
      <c r="R39" s="7"/>
      <c r="S39" s="7"/>
      <c r="T39" s="7"/>
      <c r="U39" s="7"/>
      <c r="V39" s="7"/>
    </row>
    <row r="41" spans="3:23" ht="35.700000000000003" x14ac:dyDescent="0.2">
      <c r="D41" s="194"/>
      <c r="E41" s="194"/>
      <c r="F41" s="194" t="s">
        <v>62</v>
      </c>
      <c r="G41" s="194"/>
      <c r="H41" s="194"/>
      <c r="I41" s="194"/>
      <c r="K41" s="194"/>
      <c r="L41" s="6" t="s">
        <v>63</v>
      </c>
    </row>
    <row r="42" spans="3:23" x14ac:dyDescent="0.2">
      <c r="D42" s="94"/>
      <c r="E42" s="94"/>
      <c r="F42" s="94" t="e">
        <f>N27</f>
        <v>#REF!</v>
      </c>
      <c r="G42" s="94"/>
      <c r="H42" s="94"/>
      <c r="I42" s="94"/>
      <c r="K42" s="94"/>
      <c r="L42" s="94">
        <f>R27</f>
        <v>3821000</v>
      </c>
    </row>
    <row r="45" spans="3:23" x14ac:dyDescent="0.2">
      <c r="E45" s="195"/>
      <c r="F45" s="196">
        <v>10062563</v>
      </c>
      <c r="G45" s="196"/>
      <c r="K45" s="196"/>
    </row>
  </sheetData>
  <sheetProtection algorithmName="SHA-512" hashValue="2MFSTRy2EQIV6+N7ZOGHfUSI+8Bvia/oIR1Vt5wnJN7RaOxytlX+FNk1H95o7ceKS9By6Y3FLsfyzTOUFG8XLA==" saltValue="dPNu+vinVSEVxsKHtQyXOw==" spinCount="100000" sheet="1" objects="1" scenarios="1"/>
  <mergeCells count="55">
    <mergeCell ref="AD8:AD9"/>
    <mergeCell ref="B5:C10"/>
    <mergeCell ref="D5:K6"/>
    <mergeCell ref="M5:W6"/>
    <mergeCell ref="X5:Y9"/>
    <mergeCell ref="AA5:AD5"/>
    <mergeCell ref="D7:G7"/>
    <mergeCell ref="H7:K7"/>
    <mergeCell ref="Q7:S7"/>
    <mergeCell ref="T7:V7"/>
    <mergeCell ref="H8:K8"/>
    <mergeCell ref="Q8:S8"/>
    <mergeCell ref="T8:V8"/>
    <mergeCell ref="AA8:AA9"/>
    <mergeCell ref="AB8:AB9"/>
    <mergeCell ref="AC8:AC9"/>
    <mergeCell ref="B11:B22"/>
    <mergeCell ref="X11:Y11"/>
    <mergeCell ref="X12:Y12"/>
    <mergeCell ref="X13:Y13"/>
    <mergeCell ref="X14:Y14"/>
    <mergeCell ref="X15:Y15"/>
    <mergeCell ref="X21:Y21"/>
    <mergeCell ref="X17:Y17"/>
    <mergeCell ref="X18:Y18"/>
    <mergeCell ref="X19:Y19"/>
    <mergeCell ref="X20:Y20"/>
    <mergeCell ref="X22:Y22"/>
    <mergeCell ref="X24:X25"/>
    <mergeCell ref="L9:L10"/>
    <mergeCell ref="P9:P10"/>
    <mergeCell ref="W9:W10"/>
    <mergeCell ref="X10:Y10"/>
    <mergeCell ref="X16:Y16"/>
    <mergeCell ref="I37:I38"/>
    <mergeCell ref="D24:G24"/>
    <mergeCell ref="H24:L27"/>
    <mergeCell ref="Q24:S24"/>
    <mergeCell ref="T24:W27"/>
    <mergeCell ref="E39:F39"/>
    <mergeCell ref="AA28:AD32"/>
    <mergeCell ref="AA27:AD27"/>
    <mergeCell ref="G35:K35"/>
    <mergeCell ref="E36:F36"/>
    <mergeCell ref="K37:K38"/>
    <mergeCell ref="D29:G29"/>
    <mergeCell ref="H29:L32"/>
    <mergeCell ref="Q29:S29"/>
    <mergeCell ref="T29:W32"/>
    <mergeCell ref="X29:X30"/>
    <mergeCell ref="M32:O32"/>
    <mergeCell ref="D37:D38"/>
    <mergeCell ref="E37:F38"/>
    <mergeCell ref="G37:G38"/>
    <mergeCell ref="H37:H38"/>
  </mergeCells>
  <phoneticPr fontId="2"/>
  <conditionalFormatting sqref="AB7">
    <cfRule type="expression" dxfId="5" priority="6">
      <formula>$AB$7=""</formula>
    </cfRule>
  </conditionalFormatting>
  <conditionalFormatting sqref="AB8:AB9">
    <cfRule type="expression" dxfId="4" priority="3">
      <formula>$AB$8=""</formula>
    </cfRule>
  </conditionalFormatting>
  <conditionalFormatting sqref="AC7">
    <cfRule type="expression" dxfId="3" priority="5">
      <formula>$AC$7=""</formula>
    </cfRule>
  </conditionalFormatting>
  <conditionalFormatting sqref="AC8:AC9">
    <cfRule type="expression" dxfId="2" priority="2">
      <formula>$AC$8=""</formula>
    </cfRule>
  </conditionalFormatting>
  <conditionalFormatting sqref="AD7">
    <cfRule type="expression" dxfId="1" priority="4">
      <formula>$AD$7=""</formula>
    </cfRule>
  </conditionalFormatting>
  <conditionalFormatting sqref="AD8:AD9">
    <cfRule type="expression" dxfId="0" priority="1">
      <formula>$AD$8=""</formula>
    </cfRule>
  </conditionalFormatting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2025-10-16T00:42:55Z</cp:lastPrinted>
  <dcterms:created xsi:type="dcterms:W3CDTF">2022-11-14T23:49:23Z</dcterms:created>
  <dcterms:modified xsi:type="dcterms:W3CDTF">2025-10-22T06:29:55Z</dcterms:modified>
</cp:coreProperties>
</file>