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OFS1\Shozoku\103_エネルギーセンター\センター内\03 保全\3-2維持管理G保全\3‐2‐05委託\電力の調達\R07\02_公告\"/>
    </mc:Choice>
  </mc:AlternateContent>
  <xr:revisionPtr revIDLastSave="0" documentId="13_ncr:1_{DE564AF2-3263-4020-B30B-413F407FA2D9}" xr6:coauthVersionLast="47" xr6:coauthVersionMax="47" xr10:uidLastSave="{00000000-0000-0000-0000-000000000000}"/>
  <bookViews>
    <workbookView xWindow="-113" yWindow="-113" windowWidth="24267" windowHeight="13023" tabRatio="915" xr2:uid="{00000000-000D-0000-FFFF-FFFF00000000}"/>
  </bookViews>
  <sheets>
    <sheet name="積算内訳書" sheetId="55" r:id="rId1"/>
  </sheets>
  <definedNames>
    <definedName name="_xlnm.Print_Area" localSheetId="0">積算内訳書!$A$1:$X$52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 i="55" l="1"/>
  <c r="O32" i="55"/>
  <c r="V18" i="55" l="1"/>
  <c r="V19" i="55"/>
  <c r="V20" i="55"/>
  <c r="L10" i="55"/>
  <c r="N12" i="55" l="1"/>
  <c r="N13" i="55"/>
  <c r="N14" i="55"/>
  <c r="N15" i="55"/>
  <c r="N16" i="55"/>
  <c r="N17" i="55"/>
  <c r="N18" i="55"/>
  <c r="N19" i="55"/>
  <c r="N20" i="55"/>
  <c r="N11" i="55"/>
  <c r="V9" i="55" l="1"/>
  <c r="O43" i="55" l="1"/>
  <c r="M43" i="55"/>
  <c r="I43" i="55"/>
  <c r="H43" i="55"/>
  <c r="O42" i="55"/>
  <c r="M42" i="55"/>
  <c r="I42" i="55"/>
  <c r="H42" i="55"/>
  <c r="O41" i="55"/>
  <c r="M41" i="55"/>
  <c r="I41" i="55"/>
  <c r="H41" i="55"/>
  <c r="O40" i="55"/>
  <c r="M40" i="55"/>
  <c r="I40" i="55"/>
  <c r="H40" i="55"/>
  <c r="O39" i="55"/>
  <c r="M39" i="55"/>
  <c r="I39" i="55"/>
  <c r="H39" i="55"/>
  <c r="O38" i="55"/>
  <c r="M38" i="55"/>
  <c r="I38" i="55"/>
  <c r="H38" i="55"/>
  <c r="O37" i="55"/>
  <c r="M37" i="55"/>
  <c r="I37" i="55"/>
  <c r="H37" i="55"/>
  <c r="O36" i="55"/>
  <c r="M36" i="55"/>
  <c r="I36" i="55"/>
  <c r="H36" i="55"/>
  <c r="O35" i="55"/>
  <c r="M35" i="55"/>
  <c r="I35" i="55"/>
  <c r="H35" i="55"/>
  <c r="O34" i="55"/>
  <c r="J34" i="55"/>
  <c r="I34" i="55"/>
  <c r="H34" i="55"/>
  <c r="O33" i="55"/>
  <c r="M33" i="55"/>
  <c r="J33" i="55"/>
  <c r="I33" i="55"/>
  <c r="H33" i="55"/>
  <c r="M32" i="55"/>
  <c r="J32" i="55"/>
  <c r="I32" i="55"/>
  <c r="H32" i="55"/>
  <c r="M20" i="55"/>
  <c r="L20" i="55"/>
  <c r="J20" i="55"/>
  <c r="I20" i="55"/>
  <c r="E20" i="55"/>
  <c r="D20" i="55"/>
  <c r="M19" i="55"/>
  <c r="L19" i="55"/>
  <c r="J19" i="55"/>
  <c r="I19" i="55"/>
  <c r="E19" i="55"/>
  <c r="D19" i="55"/>
  <c r="M18" i="55"/>
  <c r="L18" i="55"/>
  <c r="J18" i="55"/>
  <c r="I18" i="55"/>
  <c r="E18" i="55"/>
  <c r="D18" i="55"/>
  <c r="V17" i="55"/>
  <c r="M17" i="55"/>
  <c r="L17" i="55"/>
  <c r="J17" i="55"/>
  <c r="I17" i="55"/>
  <c r="E17" i="55"/>
  <c r="D17" i="55"/>
  <c r="V16" i="55"/>
  <c r="M16" i="55"/>
  <c r="L16" i="55"/>
  <c r="J16" i="55"/>
  <c r="I16" i="55"/>
  <c r="E16" i="55"/>
  <c r="D16" i="55"/>
  <c r="V15" i="55"/>
  <c r="M15" i="55"/>
  <c r="L15" i="55"/>
  <c r="J15" i="55"/>
  <c r="I15" i="55"/>
  <c r="E15" i="55"/>
  <c r="D15" i="55"/>
  <c r="V14" i="55"/>
  <c r="M14" i="55"/>
  <c r="L14" i="55"/>
  <c r="J14" i="55"/>
  <c r="I14" i="55"/>
  <c r="E14" i="55"/>
  <c r="D14" i="55"/>
  <c r="V13" i="55"/>
  <c r="M13" i="55"/>
  <c r="L13" i="55"/>
  <c r="J13" i="55"/>
  <c r="I13" i="55"/>
  <c r="E13" i="55"/>
  <c r="D13" i="55"/>
  <c r="V12" i="55"/>
  <c r="M12" i="55"/>
  <c r="L12" i="55"/>
  <c r="J12" i="55"/>
  <c r="I12" i="55"/>
  <c r="E12" i="55"/>
  <c r="D12" i="55"/>
  <c r="V11" i="55"/>
  <c r="M11" i="55"/>
  <c r="L11" i="55"/>
  <c r="J11" i="55"/>
  <c r="I11" i="55"/>
  <c r="E11" i="55"/>
  <c r="D11" i="55"/>
  <c r="V10" i="55"/>
  <c r="M10" i="55"/>
  <c r="J10" i="55"/>
  <c r="I10" i="55"/>
  <c r="E10" i="55"/>
  <c r="D10" i="55"/>
  <c r="M9" i="55"/>
  <c r="O9" i="55" s="1"/>
  <c r="J9" i="55"/>
  <c r="K9" i="55" s="1"/>
  <c r="E9" i="55"/>
  <c r="H9" i="55" s="1"/>
  <c r="H11" i="55" l="1"/>
  <c r="K11" i="55"/>
  <c r="H13" i="55"/>
  <c r="K13" i="55"/>
  <c r="H15" i="55"/>
  <c r="K15" i="55"/>
  <c r="O15" i="55"/>
  <c r="H17" i="55"/>
  <c r="K17" i="55"/>
  <c r="O17" i="55"/>
  <c r="H10" i="55"/>
  <c r="K10" i="55"/>
  <c r="O10" i="55"/>
  <c r="H12" i="55"/>
  <c r="K12" i="55"/>
  <c r="H14" i="55"/>
  <c r="K14" i="55"/>
  <c r="H16" i="55"/>
  <c r="K16" i="55"/>
  <c r="H18" i="55"/>
  <c r="K18" i="55"/>
  <c r="H19" i="55"/>
  <c r="K19" i="55"/>
  <c r="O19" i="55"/>
  <c r="H20" i="55"/>
  <c r="K20" i="55"/>
  <c r="P34" i="55"/>
  <c r="K42" i="55"/>
  <c r="O14" i="55"/>
  <c r="O18" i="55"/>
  <c r="O11" i="55"/>
  <c r="O13" i="55"/>
  <c r="O12" i="55"/>
  <c r="O16" i="55"/>
  <c r="O20" i="55"/>
  <c r="P35" i="55"/>
  <c r="P33" i="55"/>
  <c r="P38" i="55"/>
  <c r="P42" i="55"/>
  <c r="P32" i="55"/>
  <c r="K36" i="55"/>
  <c r="K40" i="55"/>
  <c r="P43" i="55"/>
  <c r="K34" i="55"/>
  <c r="P40" i="55"/>
  <c r="P41" i="55"/>
  <c r="K43" i="55"/>
  <c r="K32" i="55"/>
  <c r="K33" i="55"/>
  <c r="P36" i="55"/>
  <c r="P37" i="55"/>
  <c r="P39" i="55"/>
  <c r="K41" i="55"/>
  <c r="K35" i="55"/>
  <c r="K37" i="55"/>
  <c r="K39" i="55"/>
  <c r="K38" i="55"/>
  <c r="P9" i="55"/>
  <c r="V21" i="55"/>
  <c r="P11" i="55" l="1"/>
  <c r="P17" i="55"/>
  <c r="P10" i="55"/>
  <c r="P15" i="55"/>
  <c r="Q34" i="55"/>
  <c r="P16" i="55"/>
  <c r="P13" i="55"/>
  <c r="P18" i="55"/>
  <c r="P12" i="55"/>
  <c r="P19" i="55"/>
  <c r="P20" i="55"/>
  <c r="P14" i="55"/>
  <c r="Q32" i="55"/>
  <c r="U9" i="55" s="1"/>
  <c r="Q40" i="55"/>
  <c r="Q36" i="55"/>
  <c r="Q39" i="55"/>
  <c r="Q38" i="55"/>
  <c r="Q35" i="55"/>
  <c r="Q42" i="55"/>
  <c r="Q33" i="55"/>
  <c r="Q37" i="55"/>
  <c r="Q43" i="55"/>
  <c r="Q41" i="55"/>
  <c r="U11" i="55" l="1"/>
  <c r="U13" i="55"/>
  <c r="U20" i="55"/>
  <c r="U17" i="55"/>
  <c r="U10" i="55"/>
  <c r="P21" i="55"/>
  <c r="U16" i="55"/>
  <c r="U18" i="55"/>
  <c r="U14" i="55"/>
  <c r="U19" i="55"/>
  <c r="U15" i="55"/>
  <c r="U12" i="55"/>
  <c r="Q44" i="55"/>
  <c r="U21" i="55" l="1"/>
</calcChain>
</file>

<file path=xl/sharedStrings.xml><?xml version="1.0" encoding="utf-8"?>
<sst xmlns="http://schemas.openxmlformats.org/spreadsheetml/2006/main" count="125" uniqueCount="93">
  <si>
    <t>基本料金</t>
    <rPh sb="0" eb="2">
      <t>キホン</t>
    </rPh>
    <rPh sb="2" eb="4">
      <t>リョウキン</t>
    </rPh>
    <phoneticPr fontId="1"/>
  </si>
  <si>
    <t>基本料金合計</t>
    <rPh sb="0" eb="2">
      <t>キホン</t>
    </rPh>
    <rPh sb="2" eb="4">
      <t>リョウキン</t>
    </rPh>
    <rPh sb="4" eb="6">
      <t>ゴウケイ</t>
    </rPh>
    <phoneticPr fontId="1"/>
  </si>
  <si>
    <t>　　　　 項　目
　　　　 単　位
年度、月</t>
    <rPh sb="5" eb="6">
      <t>コウ</t>
    </rPh>
    <rPh sb="7" eb="8">
      <t>メ</t>
    </rPh>
    <rPh sb="15" eb="16">
      <t>タン</t>
    </rPh>
    <rPh sb="17" eb="18">
      <t>クライ</t>
    </rPh>
    <rPh sb="21" eb="23">
      <t>ネンド</t>
    </rPh>
    <rPh sb="24" eb="25">
      <t>ツキ</t>
    </rPh>
    <phoneticPr fontId="1"/>
  </si>
  <si>
    <t>円</t>
    <rPh sb="0" eb="1">
      <t>エン</t>
    </rPh>
    <phoneticPr fontId="1"/>
  </si>
  <si>
    <t>月別電力量</t>
    <rPh sb="0" eb="2">
      <t>ツキベツ</t>
    </rPh>
    <rPh sb="2" eb="4">
      <t>デンリョク</t>
    </rPh>
    <rPh sb="4" eb="5">
      <t>リョウ</t>
    </rPh>
    <phoneticPr fontId="1"/>
  </si>
  <si>
    <t>契約電力</t>
    <rPh sb="0" eb="2">
      <t>ケイヤク</t>
    </rPh>
    <rPh sb="2" eb="4">
      <t>デンリョク</t>
    </rPh>
    <phoneticPr fontId="1"/>
  </si>
  <si>
    <t>（特別高圧電力）</t>
    <rPh sb="1" eb="3">
      <t>トクベツ</t>
    </rPh>
    <rPh sb="3" eb="5">
      <t>コウアツ</t>
    </rPh>
    <rPh sb="5" eb="7">
      <t>デンリョク</t>
    </rPh>
    <phoneticPr fontId="1"/>
  </si>
  <si>
    <t>特別高圧電力</t>
    <rPh sb="0" eb="2">
      <t>トクベツ</t>
    </rPh>
    <rPh sb="2" eb="4">
      <t>コウアツ</t>
    </rPh>
    <rPh sb="4" eb="6">
      <t>デンリョク</t>
    </rPh>
    <phoneticPr fontId="5"/>
  </si>
  <si>
    <t>特別高圧予備電力</t>
    <rPh sb="0" eb="2">
      <t>トクベツ</t>
    </rPh>
    <rPh sb="2" eb="4">
      <t>コウアツ</t>
    </rPh>
    <rPh sb="4" eb="6">
      <t>ヨビ</t>
    </rPh>
    <rPh sb="6" eb="8">
      <t>デンリョク</t>
    </rPh>
    <phoneticPr fontId="1"/>
  </si>
  <si>
    <t>特別高圧自家発補給電力</t>
    <rPh sb="0" eb="2">
      <t>トクベツ</t>
    </rPh>
    <rPh sb="2" eb="4">
      <t>コウアツ</t>
    </rPh>
    <rPh sb="4" eb="7">
      <t>ジカハツ</t>
    </rPh>
    <rPh sb="7" eb="9">
      <t>ホキュウ</t>
    </rPh>
    <rPh sb="9" eb="11">
      <t>デンリョク</t>
    </rPh>
    <phoneticPr fontId="1"/>
  </si>
  <si>
    <t>基本料金単価</t>
    <rPh sb="0" eb="2">
      <t>キホン</t>
    </rPh>
    <rPh sb="2" eb="4">
      <t>リョウキン</t>
    </rPh>
    <rPh sb="4" eb="6">
      <t>タンカ</t>
    </rPh>
    <phoneticPr fontId="1"/>
  </si>
  <si>
    <t>力率</t>
    <rPh sb="0" eb="1">
      <t>リキ</t>
    </rPh>
    <rPh sb="1" eb="2">
      <t>リツ</t>
    </rPh>
    <phoneticPr fontId="1"/>
  </si>
  <si>
    <t>割引率</t>
    <rPh sb="0" eb="2">
      <t>ワリビキ</t>
    </rPh>
    <rPh sb="2" eb="3">
      <t>リツ</t>
    </rPh>
    <phoneticPr fontId="1"/>
  </si>
  <si>
    <t>割引率</t>
    <rPh sb="0" eb="2">
      <t>ワリビキ</t>
    </rPh>
    <rPh sb="2" eb="3">
      <t>リツ</t>
    </rPh>
    <phoneticPr fontId="1"/>
  </si>
  <si>
    <t>ｋＷ</t>
    <phoneticPr fontId="1"/>
  </si>
  <si>
    <t>円/kW</t>
    <rPh sb="0" eb="1">
      <t>エン</t>
    </rPh>
    <phoneticPr fontId="1"/>
  </si>
  <si>
    <t>－</t>
    <phoneticPr fontId="1"/>
  </si>
  <si>
    <t>e</t>
    <phoneticPr fontId="1"/>
  </si>
  <si>
    <t>特別高圧電力</t>
    <rPh sb="0" eb="2">
      <t>トクベツ</t>
    </rPh>
    <rPh sb="2" eb="4">
      <t>コウアツ</t>
    </rPh>
    <rPh sb="4" eb="6">
      <t>デンリョク</t>
    </rPh>
    <phoneticPr fontId="10"/>
  </si>
  <si>
    <t>特別高圧自家発補給電力</t>
    <rPh sb="0" eb="2">
      <t>トクベツ</t>
    </rPh>
    <rPh sb="2" eb="4">
      <t>コウアツ</t>
    </rPh>
    <rPh sb="4" eb="6">
      <t>ジカ</t>
    </rPh>
    <rPh sb="6" eb="7">
      <t>ハツ</t>
    </rPh>
    <rPh sb="7" eb="9">
      <t>ホキュウ</t>
    </rPh>
    <rPh sb="9" eb="11">
      <t>デンリョク</t>
    </rPh>
    <phoneticPr fontId="10"/>
  </si>
  <si>
    <t>電力量
料金合計</t>
    <rPh sb="0" eb="2">
      <t>デンリョク</t>
    </rPh>
    <rPh sb="2" eb="3">
      <t>リョウ</t>
    </rPh>
    <rPh sb="4" eb="6">
      <t>リョウキン</t>
    </rPh>
    <rPh sb="6" eb="8">
      <t>ゴウケイ</t>
    </rPh>
    <phoneticPr fontId="10"/>
  </si>
  <si>
    <t>定期検査または定期補修による場合</t>
    <rPh sb="0" eb="2">
      <t>テイキ</t>
    </rPh>
    <rPh sb="2" eb="4">
      <t>ケンサ</t>
    </rPh>
    <rPh sb="7" eb="9">
      <t>テイキ</t>
    </rPh>
    <rPh sb="9" eb="11">
      <t>ホシュウ</t>
    </rPh>
    <rPh sb="14" eb="16">
      <t>バアイ</t>
    </rPh>
    <phoneticPr fontId="1"/>
  </si>
  <si>
    <t>それ以外の場合</t>
    <rPh sb="2" eb="4">
      <t>イガイ</t>
    </rPh>
    <rPh sb="5" eb="7">
      <t>バアイ</t>
    </rPh>
    <phoneticPr fontId="1"/>
  </si>
  <si>
    <t>電力量
料金</t>
    <rPh sb="0" eb="2">
      <t>デンリョク</t>
    </rPh>
    <rPh sb="2" eb="3">
      <t>リョウ</t>
    </rPh>
    <rPh sb="4" eb="6">
      <t>リョウキン</t>
    </rPh>
    <phoneticPr fontId="10"/>
  </si>
  <si>
    <t>予定使用電力量</t>
    <rPh sb="0" eb="2">
      <t>ヨテイ</t>
    </rPh>
    <rPh sb="2" eb="4">
      <t>シヨウ</t>
    </rPh>
    <rPh sb="4" eb="6">
      <t>デンリョク</t>
    </rPh>
    <rPh sb="6" eb="7">
      <t>リョウ</t>
    </rPh>
    <phoneticPr fontId="1"/>
  </si>
  <si>
    <t>電力量料金単価</t>
  </si>
  <si>
    <t>電力量料金単価</t>
    <rPh sb="0" eb="2">
      <t>デンリョク</t>
    </rPh>
    <rPh sb="2" eb="3">
      <t>リョウ</t>
    </rPh>
    <rPh sb="3" eb="5">
      <t>リョウキン</t>
    </rPh>
    <rPh sb="5" eb="7">
      <t>タンカ</t>
    </rPh>
    <phoneticPr fontId="10"/>
  </si>
  <si>
    <t>ｋWｈ</t>
  </si>
  <si>
    <t>円/ｋWｈ</t>
  </si>
  <si>
    <t>円/ｋWｈ</t>
    <rPh sb="0" eb="1">
      <t>エン</t>
    </rPh>
    <phoneticPr fontId="1"/>
  </si>
  <si>
    <t>昼間</t>
    <rPh sb="0" eb="2">
      <t>ヒルマ</t>
    </rPh>
    <phoneticPr fontId="1"/>
  </si>
  <si>
    <t>夜間</t>
    <rPh sb="0" eb="2">
      <t>ヤカン</t>
    </rPh>
    <phoneticPr fontId="1"/>
  </si>
  <si>
    <t>重負荷</t>
    <rPh sb="0" eb="1">
      <t>ジュウ</t>
    </rPh>
    <rPh sb="1" eb="3">
      <t>フカ</t>
    </rPh>
    <phoneticPr fontId="1"/>
  </si>
  <si>
    <t>電力量料金（自家発補給電力）</t>
  </si>
  <si>
    <t>基本料金（常時電力）</t>
    <rPh sb="0" eb="2">
      <t>キホン</t>
    </rPh>
    <rPh sb="2" eb="4">
      <t>リョウキン</t>
    </rPh>
    <rPh sb="5" eb="7">
      <t>ジョウジ</t>
    </rPh>
    <rPh sb="7" eb="9">
      <t>デンリョク</t>
    </rPh>
    <phoneticPr fontId="1"/>
  </si>
  <si>
    <t>基本料金（予備電力）</t>
    <rPh sb="0" eb="2">
      <t>キホン</t>
    </rPh>
    <rPh sb="2" eb="4">
      <t>リョウキン</t>
    </rPh>
    <rPh sb="5" eb="7">
      <t>ヨビ</t>
    </rPh>
    <rPh sb="7" eb="9">
      <t>デンリョク</t>
    </rPh>
    <phoneticPr fontId="1"/>
  </si>
  <si>
    <t>基本料金（自家発補給電力）</t>
    <rPh sb="0" eb="2">
      <t>キホン</t>
    </rPh>
    <rPh sb="2" eb="4">
      <t>リョウキン</t>
    </rPh>
    <rPh sb="5" eb="7">
      <t>ジカ</t>
    </rPh>
    <rPh sb="7" eb="8">
      <t>ハツ</t>
    </rPh>
    <rPh sb="8" eb="10">
      <t>ホキュウ</t>
    </rPh>
    <rPh sb="10" eb="12">
      <t>デンリョク</t>
    </rPh>
    <phoneticPr fontId="1"/>
  </si>
  <si>
    <t>電力量料金（常時電力）</t>
    <rPh sb="6" eb="8">
      <t>ジョウジ</t>
    </rPh>
    <rPh sb="8" eb="10">
      <t>デンリョク</t>
    </rPh>
    <phoneticPr fontId="1"/>
  </si>
  <si>
    <t>重負荷時間</t>
    <rPh sb="0" eb="1">
      <t>ジュウ</t>
    </rPh>
    <rPh sb="1" eb="3">
      <t>フカ</t>
    </rPh>
    <rPh sb="3" eb="5">
      <t>ジカン</t>
    </rPh>
    <phoneticPr fontId="1"/>
  </si>
  <si>
    <t>昼間時間</t>
    <rPh sb="0" eb="2">
      <t>ヒルマ</t>
    </rPh>
    <rPh sb="2" eb="4">
      <t>ジカン</t>
    </rPh>
    <phoneticPr fontId="1"/>
  </si>
  <si>
    <t>夜間時間</t>
    <rPh sb="0" eb="2">
      <t>ヤカン</t>
    </rPh>
    <rPh sb="2" eb="4">
      <t>ジカン</t>
    </rPh>
    <phoneticPr fontId="1"/>
  </si>
  <si>
    <t>夏季料金</t>
    <rPh sb="0" eb="2">
      <t>カキ</t>
    </rPh>
    <rPh sb="2" eb="4">
      <t>リョウキン</t>
    </rPh>
    <phoneticPr fontId="1"/>
  </si>
  <si>
    <t>その他季料金</t>
    <rPh sb="2" eb="3">
      <t>タ</t>
    </rPh>
    <rPh sb="3" eb="4">
      <t>キ</t>
    </rPh>
    <rPh sb="4" eb="6">
      <t>リョウキン</t>
    </rPh>
    <phoneticPr fontId="1"/>
  </si>
  <si>
    <t>電力量料金（予備電力）</t>
    <rPh sb="6" eb="8">
      <t>ヨビ</t>
    </rPh>
    <phoneticPr fontId="1"/>
  </si>
  <si>
    <t>常時供給分の該当料金を適用</t>
    <rPh sb="0" eb="2">
      <t>ジョウジ</t>
    </rPh>
    <rPh sb="2" eb="4">
      <t>キョウキュウ</t>
    </rPh>
    <rPh sb="4" eb="5">
      <t>ブン</t>
    </rPh>
    <rPh sb="6" eb="8">
      <t>ガイトウ</t>
    </rPh>
    <rPh sb="8" eb="10">
      <t>リョウキン</t>
    </rPh>
    <rPh sb="11" eb="13">
      <t>テキヨウ</t>
    </rPh>
    <phoneticPr fontId="1"/>
  </si>
  <si>
    <t>　　定期検査または定期補修の場合</t>
    <rPh sb="2" eb="4">
      <t>テイキ</t>
    </rPh>
    <rPh sb="4" eb="6">
      <t>ケンサ</t>
    </rPh>
    <rPh sb="9" eb="11">
      <t>テイキ</t>
    </rPh>
    <rPh sb="11" eb="13">
      <t>ホシュウ</t>
    </rPh>
    <rPh sb="14" eb="16">
      <t>バアイ</t>
    </rPh>
    <phoneticPr fontId="1"/>
  </si>
  <si>
    <t>　　それ以外</t>
    <rPh sb="4" eb="6">
      <t>イガイ</t>
    </rPh>
    <phoneticPr fontId="1"/>
  </si>
  <si>
    <t>期間中合計</t>
    <rPh sb="0" eb="3">
      <t>キカンチュウ</t>
    </rPh>
    <rPh sb="3" eb="4">
      <t>ゴウ</t>
    </rPh>
    <rPh sb="4" eb="5">
      <t>ケイ</t>
    </rPh>
    <phoneticPr fontId="1"/>
  </si>
  <si>
    <t>-</t>
    <phoneticPr fontId="1"/>
  </si>
  <si>
    <t>W=m+n+o+s+u</t>
    <phoneticPr fontId="1"/>
  </si>
  <si>
    <t>ｋWｈ</t>
    <phoneticPr fontId="1"/>
  </si>
  <si>
    <t>q</t>
    <phoneticPr fontId="1"/>
  </si>
  <si>
    <t>r</t>
    <phoneticPr fontId="1"/>
  </si>
  <si>
    <t>商号又は名称</t>
    <rPh sb="0" eb="2">
      <t>ショウゴウ</t>
    </rPh>
    <rPh sb="2" eb="3">
      <t>マタ</t>
    </rPh>
    <rPh sb="4" eb="6">
      <t>メイショウ</t>
    </rPh>
    <phoneticPr fontId="1"/>
  </si>
  <si>
    <t>％</t>
    <phoneticPr fontId="1"/>
  </si>
  <si>
    <t>ｋＷ</t>
    <phoneticPr fontId="1"/>
  </si>
  <si>
    <t>KWｈ</t>
    <phoneticPr fontId="1"/>
  </si>
  <si>
    <t>a</t>
    <phoneticPr fontId="1"/>
  </si>
  <si>
    <t>b</t>
    <phoneticPr fontId="1"/>
  </si>
  <si>
    <t>c</t>
    <phoneticPr fontId="1"/>
  </si>
  <si>
    <t>K1=a×b×(1-c)</t>
    <phoneticPr fontId="1"/>
  </si>
  <si>
    <t>d</t>
    <phoneticPr fontId="1"/>
  </si>
  <si>
    <t>K2=d×e</t>
    <phoneticPr fontId="1"/>
  </si>
  <si>
    <t>f</t>
    <phoneticPr fontId="1"/>
  </si>
  <si>
    <t>g</t>
    <phoneticPr fontId="1"/>
  </si>
  <si>
    <t>h</t>
    <phoneticPr fontId="1"/>
  </si>
  <si>
    <t>K3=f×g×(1-ｈ)</t>
    <phoneticPr fontId="1"/>
  </si>
  <si>
    <t>K=K1+K2+K3</t>
    <phoneticPr fontId="1"/>
  </si>
  <si>
    <t>V=K＋T　</t>
    <phoneticPr fontId="1"/>
  </si>
  <si>
    <t>ｋWｈ</t>
    <phoneticPr fontId="1"/>
  </si>
  <si>
    <r>
      <rPr>
        <sz val="8"/>
        <rFont val="ＭＳ Ｐゴシック"/>
        <family val="3"/>
        <charset val="128"/>
      </rPr>
      <t>T1</t>
    </r>
    <r>
      <rPr>
        <sz val="10"/>
        <rFont val="ＭＳ Ｐゴシック"/>
        <family val="3"/>
        <charset val="128"/>
      </rPr>
      <t>=m</t>
    </r>
    <r>
      <rPr>
        <sz val="8"/>
        <rFont val="ＭＳ Ｐゴシック"/>
        <family val="3"/>
        <charset val="128"/>
      </rPr>
      <t>×</t>
    </r>
    <r>
      <rPr>
        <sz val="10"/>
        <rFont val="ＭＳ Ｐゴシック"/>
        <family val="3"/>
        <charset val="128"/>
      </rPr>
      <t>p+n</t>
    </r>
    <r>
      <rPr>
        <sz val="8"/>
        <rFont val="ＭＳ Ｐゴシック"/>
        <family val="3"/>
        <charset val="128"/>
      </rPr>
      <t>×</t>
    </r>
    <r>
      <rPr>
        <sz val="10"/>
        <rFont val="ＭＳ Ｐゴシック"/>
        <family val="3"/>
        <charset val="128"/>
      </rPr>
      <t>q+o</t>
    </r>
    <r>
      <rPr>
        <sz val="9"/>
        <rFont val="ＭＳ Ｐゴシック"/>
        <family val="3"/>
        <charset val="128"/>
      </rPr>
      <t>×</t>
    </r>
    <r>
      <rPr>
        <sz val="10"/>
        <rFont val="ＭＳ Ｐゴシック"/>
        <family val="3"/>
        <charset val="128"/>
      </rPr>
      <t>r</t>
    </r>
    <phoneticPr fontId="1"/>
  </si>
  <si>
    <r>
      <t>T2=(s</t>
    </r>
    <r>
      <rPr>
        <sz val="8"/>
        <rFont val="ＭＳ Ｐゴシック"/>
        <family val="3"/>
        <charset val="128"/>
      </rPr>
      <t>×</t>
    </r>
    <r>
      <rPr>
        <sz val="10"/>
        <rFont val="ＭＳ Ｐゴシック"/>
        <family val="3"/>
        <charset val="128"/>
      </rPr>
      <t>t)+(u</t>
    </r>
    <r>
      <rPr>
        <sz val="10"/>
        <rFont val="Microsoft YaHei"/>
        <family val="2"/>
        <charset val="134"/>
      </rPr>
      <t>×</t>
    </r>
    <r>
      <rPr>
        <sz val="10"/>
        <rFont val="ＭＳ Ｐゴシック"/>
        <family val="3"/>
        <charset val="128"/>
      </rPr>
      <t>v)</t>
    </r>
    <phoneticPr fontId="1"/>
  </si>
  <si>
    <t>T=T1+T2</t>
    <phoneticPr fontId="1"/>
  </si>
  <si>
    <t>m</t>
    <phoneticPr fontId="1"/>
  </si>
  <si>
    <t>n</t>
    <phoneticPr fontId="1"/>
  </si>
  <si>
    <t>o</t>
    <phoneticPr fontId="1"/>
  </si>
  <si>
    <t>p</t>
    <phoneticPr fontId="1"/>
  </si>
  <si>
    <t>s</t>
    <phoneticPr fontId="1"/>
  </si>
  <si>
    <t>t</t>
    <phoneticPr fontId="1"/>
  </si>
  <si>
    <t>u</t>
    <phoneticPr fontId="1"/>
  </si>
  <si>
    <t>v</t>
    <phoneticPr fontId="1"/>
  </si>
  <si>
    <t>※力率割増を想定</t>
    <rPh sb="1" eb="3">
      <t>リキリツ</t>
    </rPh>
    <rPh sb="3" eb="5">
      <t>ワリマシ</t>
    </rPh>
    <rPh sb="6" eb="8">
      <t>ソウテイ</t>
    </rPh>
    <phoneticPr fontId="1"/>
  </si>
  <si>
    <t>契約希望単価(円/kWh)　税込</t>
    <rPh sb="0" eb="2">
      <t>ケイヤク</t>
    </rPh>
    <rPh sb="2" eb="4">
      <t>キボウ</t>
    </rPh>
    <rPh sb="4" eb="6">
      <t>タンカ</t>
    </rPh>
    <rPh sb="7" eb="8">
      <t>エン</t>
    </rPh>
    <rPh sb="14" eb="16">
      <t>ゼイコ</t>
    </rPh>
    <phoneticPr fontId="1"/>
  </si>
  <si>
    <t>別紙　積算内訳書　 ver.2</t>
    <rPh sb="0" eb="2">
      <t>ベッシ</t>
    </rPh>
    <rPh sb="3" eb="7">
      <t>セキサンウチワケ</t>
    </rPh>
    <rPh sb="7" eb="8">
      <t>ショ</t>
    </rPh>
    <phoneticPr fontId="1"/>
  </si>
  <si>
    <t>※自家発補給適用を想定</t>
    <rPh sb="1" eb="3">
      <t>ジカ</t>
    </rPh>
    <rPh sb="3" eb="4">
      <t>ハツ</t>
    </rPh>
    <rPh sb="4" eb="6">
      <t>ホキュウ</t>
    </rPh>
    <rPh sb="6" eb="8">
      <t>テキヨウ</t>
    </rPh>
    <rPh sb="9" eb="11">
      <t>ソウテイ</t>
    </rPh>
    <phoneticPr fontId="1"/>
  </si>
  <si>
    <t>※二重枠内に契約希望単価(税込)を記入して下さい。</t>
    <phoneticPr fontId="1"/>
  </si>
  <si>
    <t>令和７年度</t>
    <rPh sb="0" eb="1">
      <t>レイ</t>
    </rPh>
    <rPh sb="1" eb="2">
      <t>カズ</t>
    </rPh>
    <rPh sb="3" eb="5">
      <t>ネンド</t>
    </rPh>
    <rPh sb="4" eb="5">
      <t>ド</t>
    </rPh>
    <phoneticPr fontId="5"/>
  </si>
  <si>
    <t>８年度</t>
    <rPh sb="1" eb="3">
      <t>ネンド</t>
    </rPh>
    <phoneticPr fontId="1"/>
  </si>
  <si>
    <t>令和７年度</t>
    <rPh sb="0" eb="2">
      <t>レイワ</t>
    </rPh>
    <rPh sb="3" eb="5">
      <t>ネンド</t>
    </rPh>
    <rPh sb="4" eb="5">
      <t>ド</t>
    </rPh>
    <phoneticPr fontId="5"/>
  </si>
  <si>
    <t>８年度</t>
    <rPh sb="1" eb="2">
      <t>ド</t>
    </rPh>
    <phoneticPr fontId="1"/>
  </si>
  <si>
    <t>（留意事項）
１．基本料金単価及び電力量料金単価は、消費税込み単価とし小数点以下第２位まで記入。
２．基本料金及び電力量料金の計算は、小数点以下第２位までとし、小数点以下第３位を四捨五入。
３．合計は、計算した額を加算し、小数点以下は切り捨て。
４．電力量料金に燃料費調整額、再生可能エネルギー発電促進賦課金、市場価格調整額は含まない。
５．基本料金における割引率は次のとおりとする。
　　使用量が ０ の月の常用線の割引率は０．５とする。
　　使用量が ０ の月の自家発補給の割引率は０．８とする。
　　使用量が発生した月の常用線の力率補正及び自家発補給の割引率はその月の力率による
　　割引率を適用する。
　　　　　割引率＝（力率－８５）÷１００</t>
    <rPh sb="29" eb="30">
      <t>コ</t>
    </rPh>
    <rPh sb="155" eb="159">
      <t>シジョウカカク</t>
    </rPh>
    <rPh sb="159" eb="162">
      <t>チョウセイガク</t>
    </rPh>
    <phoneticPr fontId="1"/>
  </si>
  <si>
    <r>
      <t xml:space="preserve">月別電気料金
</t>
    </r>
    <r>
      <rPr>
        <sz val="8"/>
        <rFont val="ＭＳ Ｐゴシック"/>
        <family val="3"/>
        <charset val="128"/>
      </rPr>
      <t>※各月単位で
小数点以下切捨</t>
    </r>
    <rPh sb="0" eb="2">
      <t>ツキベツ</t>
    </rPh>
    <rPh sb="2" eb="4">
      <t>デンキ</t>
    </rPh>
    <rPh sb="4" eb="6">
      <t>リョウキン</t>
    </rPh>
    <phoneticPr fontId="1"/>
  </si>
  <si>
    <t>予定使用電力量（常時＋予備）</t>
    <rPh sb="0" eb="2">
      <t>ヨテイ</t>
    </rPh>
    <rPh sb="2" eb="4">
      <t>シヨウ</t>
    </rPh>
    <rPh sb="4" eb="6">
      <t>デンリョク</t>
    </rPh>
    <rPh sb="6" eb="7">
      <t>リョウ</t>
    </rPh>
    <rPh sb="8" eb="10">
      <t>ジョウジ</t>
    </rPh>
    <rPh sb="11" eb="13">
      <t>ヨビ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</si>
</sst>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_);[Red]\(#,##0\)"/>
    <numFmt numFmtId="178" formatCode="#,##0.00_);[Red]\(#,##0.00\)"/>
    <numFmt numFmtId="179" formatCode="#,##0\ &quot;月&quot;"/>
    <numFmt numFmtId="180" formatCode="\(#\)"/>
  </numFmts>
  <fonts count="26" x14ac:knownFonts="1">
    <font>
      <sz val="12"/>
      <name val="ＭＳ Ｐ明朝"/>
      <family val="1"/>
      <charset val="128"/>
    </font>
    <font>
      <sz val="6"/>
      <name val="ＭＳ Ｐ明朝"/>
      <family val="1"/>
      <charset val="128"/>
    </font>
    <font>
      <sz val="14"/>
      <name val="ＭＳ 明朝"/>
      <family val="1"/>
      <charset val="128"/>
    </font>
    <font>
      <sz val="12"/>
      <name val="ＭＳ Ｐ明朝"/>
      <family val="1"/>
      <charset val="128"/>
    </font>
    <font>
      <sz val="11"/>
      <name val="ＭＳ 明朝"/>
      <family val="1"/>
      <charset val="128"/>
    </font>
    <font>
      <sz val="6"/>
      <name val="ＭＳ Ｐゴシック"/>
      <family val="3"/>
      <charset val="128"/>
    </font>
    <font>
      <sz val="11"/>
      <color indexed="8"/>
      <name val="ＭＳ Ｐゴシック"/>
      <family val="3"/>
      <charset val="128"/>
    </font>
    <font>
      <sz val="10"/>
      <name val="ＭＳ Ｐ明朝"/>
      <family val="1"/>
      <charset val="128"/>
    </font>
    <font>
      <sz val="11"/>
      <name val="ＭＳ Ｐゴシック"/>
      <family val="3"/>
      <charset val="128"/>
    </font>
    <font>
      <sz val="10"/>
      <name val="ＭＳ Ｐゴシック"/>
      <family val="3"/>
      <charset val="128"/>
    </font>
    <font>
      <sz val="7"/>
      <name val="ＭＳ Ｐ明朝"/>
      <family val="1"/>
      <charset val="128"/>
    </font>
    <font>
      <sz val="11"/>
      <name val="ＭＳ ゴシック"/>
      <family val="3"/>
      <charset val="128"/>
    </font>
    <font>
      <sz val="10"/>
      <color indexed="8"/>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0"/>
      <name val="Microsoft YaHei"/>
      <family val="2"/>
      <charset val="134"/>
    </font>
    <font>
      <b/>
      <sz val="24"/>
      <name val="ＭＳ Ｐゴシック"/>
      <family val="3"/>
      <charset val="128"/>
    </font>
    <font>
      <b/>
      <sz val="9"/>
      <name val="ＭＳ Ｐゴシック"/>
      <family val="3"/>
      <charset val="128"/>
    </font>
    <font>
      <sz val="11"/>
      <color theme="1"/>
      <name val="ＭＳ Ｐゴシック"/>
      <family val="3"/>
      <charset val="128"/>
      <scheme val="minor"/>
    </font>
    <font>
      <sz val="12"/>
      <color theme="1"/>
      <name val="ＭＳ Ｐ明朝"/>
      <family val="1"/>
      <charset val="128"/>
    </font>
    <font>
      <sz val="10"/>
      <color theme="1"/>
      <name val="ＭＳ Ｐゴシック"/>
      <family val="3"/>
      <charset val="128"/>
      <scheme val="minor"/>
    </font>
    <font>
      <sz val="10"/>
      <color theme="1"/>
      <name val="ＭＳ Ｐゴシック"/>
      <family val="3"/>
      <charset val="128"/>
    </font>
    <font>
      <b/>
      <sz val="10"/>
      <name val="ＭＳ Ｐゴシック"/>
      <family val="3"/>
      <charset val="128"/>
    </font>
    <font>
      <b/>
      <sz val="16"/>
      <name val="ＭＳ Ｐゴシック"/>
      <family val="3"/>
      <charset val="128"/>
    </font>
    <font>
      <sz val="16"/>
      <name val="ＭＳ 明朝"/>
      <family val="1"/>
      <charset val="128"/>
    </font>
  </fonts>
  <fills count="2">
    <fill>
      <patternFill patternType="none"/>
    </fill>
    <fill>
      <patternFill patternType="gray125"/>
    </fill>
  </fills>
  <borders count="10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diagonalUp="1">
      <left style="hair">
        <color indexed="64"/>
      </left>
      <right style="thin">
        <color indexed="64"/>
      </right>
      <top style="hair">
        <color indexed="64"/>
      </top>
      <bottom style="hair">
        <color indexed="64"/>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diagonalUp="1">
      <left style="hair">
        <color indexed="64"/>
      </left>
      <right style="thin">
        <color indexed="64"/>
      </right>
      <top/>
      <bottom style="hair">
        <color indexed="64"/>
      </bottom>
      <diagonal style="thin">
        <color indexed="64"/>
      </diagonal>
    </border>
    <border>
      <left/>
      <right style="thin">
        <color indexed="64"/>
      </right>
      <top/>
      <bottom style="hair">
        <color indexed="64"/>
      </bottom>
      <diagonal/>
    </border>
    <border diagonalUp="1">
      <left style="hair">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top style="hair">
        <color indexed="64"/>
      </top>
      <bottom/>
      <diagonal/>
    </border>
    <border diagonalUp="1">
      <left style="hair">
        <color indexed="64"/>
      </left>
      <right style="thin">
        <color indexed="64"/>
      </right>
      <top style="hair">
        <color indexed="64"/>
      </top>
      <bottom/>
      <diagonal style="thin">
        <color indexed="64"/>
      </diagonal>
    </border>
    <border>
      <left/>
      <right style="thin">
        <color indexed="64"/>
      </right>
      <top/>
      <bottom/>
      <diagonal/>
    </border>
    <border>
      <left/>
      <right style="thin">
        <color indexed="64"/>
      </right>
      <top style="hair">
        <color indexed="64"/>
      </top>
      <bottom/>
      <diagonal/>
    </border>
    <border>
      <left style="double">
        <color indexed="64"/>
      </left>
      <right style="double">
        <color indexed="64"/>
      </right>
      <top style="hair">
        <color indexed="64"/>
      </top>
      <bottom style="double">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double">
        <color indexed="64"/>
      </left>
      <right/>
      <top/>
      <bottom/>
      <diagonal/>
    </border>
    <border>
      <left/>
      <right style="thin">
        <color indexed="64"/>
      </right>
      <top/>
      <bottom style="double">
        <color indexed="64"/>
      </bottom>
      <diagonal/>
    </border>
    <border>
      <left/>
      <right/>
      <top style="thin">
        <color indexed="64"/>
      </top>
      <bottom style="thin">
        <color indexed="64"/>
      </bottom>
      <diagonal/>
    </border>
    <border diagonalDown="1">
      <left style="thin">
        <color indexed="64"/>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top style="thin">
        <color indexed="64"/>
      </top>
      <bottom style="hair">
        <color indexed="64"/>
      </bottom>
      <diagonal/>
    </border>
    <border>
      <left style="thin">
        <color indexed="64"/>
      </left>
      <right style="thin">
        <color indexed="64"/>
      </right>
      <top style="thin">
        <color indexed="64"/>
      </top>
      <bottom/>
      <diagonal/>
    </border>
    <border diagonalDown="1">
      <left/>
      <right/>
      <top style="thin">
        <color indexed="64"/>
      </top>
      <bottom/>
      <diagonal style="hair">
        <color indexed="64"/>
      </diagonal>
    </border>
    <border diagonalDown="1">
      <left/>
      <right/>
      <top/>
      <bottom/>
      <diagonal style="hair">
        <color indexed="64"/>
      </diagonal>
    </border>
    <border diagonalDown="1">
      <left/>
      <right/>
      <top/>
      <bottom style="thin">
        <color indexed="64"/>
      </bottom>
      <diagonal style="hair">
        <color indexed="64"/>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dotted">
        <color indexed="64"/>
      </diagonal>
    </border>
    <border diagonalUp="1">
      <left/>
      <right/>
      <top style="thin">
        <color indexed="64"/>
      </top>
      <bottom style="thin">
        <color indexed="64"/>
      </bottom>
      <diagonal style="dotted">
        <color indexed="64"/>
      </diagonal>
    </border>
    <border diagonalUp="1">
      <left/>
      <right style="thin">
        <color indexed="64"/>
      </right>
      <top style="thin">
        <color indexed="64"/>
      </top>
      <bottom style="thin">
        <color indexed="64"/>
      </bottom>
      <diagonal style="dotted">
        <color indexed="64"/>
      </diagonal>
    </border>
    <border diagonalUp="1">
      <left style="thin">
        <color indexed="64"/>
      </left>
      <right/>
      <top/>
      <bottom style="thin">
        <color indexed="64"/>
      </bottom>
      <diagonal style="dotted">
        <color indexed="64"/>
      </diagonal>
    </border>
    <border diagonalUp="1">
      <left/>
      <right/>
      <top/>
      <bottom style="thin">
        <color indexed="64"/>
      </bottom>
      <diagonal style="dotted">
        <color indexed="64"/>
      </diagonal>
    </border>
    <border diagonalUp="1">
      <left/>
      <right style="thin">
        <color indexed="64"/>
      </right>
      <top/>
      <bottom style="thin">
        <color indexed="64"/>
      </bottom>
      <diagonal style="dotted">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diagonalUp="1">
      <left style="hair">
        <color indexed="64"/>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hair">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hair">
        <color indexed="64"/>
      </left>
      <right/>
      <top/>
      <bottom style="hair">
        <color indexed="64"/>
      </bottom>
      <diagonal style="thin">
        <color indexed="64"/>
      </diagonal>
    </border>
    <border diagonalUp="1">
      <left/>
      <right style="thin">
        <color indexed="64"/>
      </right>
      <top/>
      <bottom style="hair">
        <color indexed="64"/>
      </bottom>
      <diagonal style="thin">
        <color indexed="64"/>
      </diagonal>
    </border>
    <border>
      <left/>
      <right style="double">
        <color indexed="64"/>
      </right>
      <top style="thin">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hair">
        <color indexed="64"/>
      </top>
      <bottom style="hair">
        <color indexed="64"/>
      </bottom>
      <diagonal/>
    </border>
  </borders>
  <cellStyleXfs count="44">
    <xf numFmtId="0" fontId="0" fillId="0" borderId="0"/>
    <xf numFmtId="0" fontId="8" fillId="0" borderId="0"/>
    <xf numFmtId="0" fontId="8" fillId="0" borderId="0"/>
    <xf numFmtId="0" fontId="8" fillId="0" borderId="0"/>
    <xf numFmtId="0" fontId="8" fillId="0" borderId="0"/>
    <xf numFmtId="0" fontId="8" fillId="0" borderId="0"/>
    <xf numFmtId="9" fontId="11" fillId="0" borderId="0" applyFont="0" applyFill="0" applyBorder="0" applyAlignment="0" applyProtection="0"/>
    <xf numFmtId="9" fontId="19"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20" fillId="0" borderId="0" applyFont="0" applyFill="0" applyBorder="0" applyAlignment="0" applyProtection="0">
      <alignment vertical="center"/>
    </xf>
    <xf numFmtId="38" fontId="8" fillId="0" borderId="0" applyFont="0" applyFill="0" applyBorder="0" applyAlignment="0" applyProtection="0">
      <alignment vertical="center"/>
    </xf>
    <xf numFmtId="38" fontId="20" fillId="0" borderId="0" applyFont="0" applyFill="0" applyBorder="0" applyAlignment="0" applyProtection="0">
      <alignment vertical="center"/>
    </xf>
    <xf numFmtId="38" fontId="8" fillId="0" borderId="0" applyFont="0" applyFill="0" applyBorder="0" applyAlignment="0" applyProtection="0"/>
    <xf numFmtId="38" fontId="6" fillId="0" borderId="0" applyFont="0" applyFill="0" applyBorder="0" applyAlignment="0" applyProtection="0">
      <alignment vertical="center"/>
    </xf>
    <xf numFmtId="38" fontId="19" fillId="0" borderId="0" applyFont="0" applyFill="0" applyBorder="0" applyAlignment="0" applyProtection="0">
      <alignment vertical="center"/>
    </xf>
    <xf numFmtId="0" fontId="8" fillId="0" borderId="0"/>
    <xf numFmtId="0" fontId="8" fillId="0" borderId="0"/>
    <xf numFmtId="6" fontId="19" fillId="0" borderId="0" applyFont="0" applyFill="0" applyBorder="0" applyAlignment="0" applyProtection="0">
      <alignment vertical="center"/>
    </xf>
    <xf numFmtId="0" fontId="9" fillId="0" borderId="0">
      <alignment vertical="center"/>
    </xf>
    <xf numFmtId="0" fontId="4" fillId="0" borderId="0"/>
    <xf numFmtId="37" fontId="2" fillId="0" borderId="0"/>
    <xf numFmtId="0" fontId="8" fillId="0" borderId="0"/>
    <xf numFmtId="0" fontId="8" fillId="0" borderId="0"/>
    <xf numFmtId="0" fontId="8" fillId="0" borderId="0">
      <alignment vertical="center"/>
    </xf>
    <xf numFmtId="0" fontId="8" fillId="0" borderId="0"/>
    <xf numFmtId="0" fontId="8" fillId="0" borderId="0">
      <alignment vertical="center"/>
    </xf>
    <xf numFmtId="0" fontId="6" fillId="0" borderId="0">
      <alignment vertical="center"/>
    </xf>
    <xf numFmtId="0" fontId="8" fillId="0" borderId="0">
      <alignment vertical="center"/>
    </xf>
    <xf numFmtId="0" fontId="19" fillId="0" borderId="0">
      <alignment vertical="center"/>
    </xf>
    <xf numFmtId="0" fontId="6" fillId="0" borderId="0"/>
    <xf numFmtId="0" fontId="8" fillId="0" borderId="0" applyBorder="0"/>
    <xf numFmtId="0" fontId="19" fillId="0" borderId="0"/>
    <xf numFmtId="0" fontId="12" fillId="0" borderId="0"/>
    <xf numFmtId="0" fontId="21" fillId="0" borderId="0"/>
    <xf numFmtId="0" fontId="11" fillId="0" borderId="0"/>
    <xf numFmtId="0" fontId="20" fillId="0" borderId="0">
      <alignment vertical="center"/>
    </xf>
    <xf numFmtId="0" fontId="19" fillId="0" borderId="0">
      <alignment vertical="center"/>
    </xf>
    <xf numFmtId="0" fontId="13" fillId="0" borderId="0"/>
    <xf numFmtId="0" fontId="8" fillId="0" borderId="0"/>
    <xf numFmtId="0" fontId="8" fillId="0" borderId="0"/>
    <xf numFmtId="0" fontId="8" fillId="0" borderId="0"/>
    <xf numFmtId="0" fontId="8" fillId="0" borderId="0"/>
    <xf numFmtId="0" fontId="8" fillId="0" borderId="0"/>
  </cellStyleXfs>
  <cellXfs count="317">
    <xf numFmtId="0" fontId="0" fillId="0" borderId="0" xfId="0" applyAlignment="1"/>
    <xf numFmtId="0" fontId="9" fillId="0" borderId="7" xfId="25" applyFont="1" applyFill="1" applyBorder="1" applyAlignment="1" applyProtection="1">
      <alignment horizontal="center" vertical="center"/>
    </xf>
    <xf numFmtId="0" fontId="9" fillId="0" borderId="8" xfId="25" applyFont="1" applyFill="1" applyBorder="1" applyAlignment="1" applyProtection="1">
      <alignment horizontal="center" vertical="center" wrapText="1"/>
    </xf>
    <xf numFmtId="0" fontId="9" fillId="0" borderId="5" xfId="25" applyFont="1" applyFill="1" applyBorder="1" applyAlignment="1" applyProtection="1">
      <alignment horizontal="center" vertical="center" wrapText="1"/>
    </xf>
    <xf numFmtId="0" fontId="9" fillId="0" borderId="9" xfId="25" applyFont="1" applyFill="1" applyBorder="1" applyAlignment="1" applyProtection="1">
      <alignment horizontal="center" vertical="center"/>
    </xf>
    <xf numFmtId="0" fontId="9" fillId="0" borderId="10" xfId="25" applyFont="1" applyFill="1" applyBorder="1" applyAlignment="1" applyProtection="1">
      <alignment horizontal="center" vertical="center" wrapText="1"/>
    </xf>
    <xf numFmtId="0" fontId="9" fillId="0" borderId="4" xfId="25" applyFont="1" applyFill="1" applyBorder="1" applyAlignment="1" applyProtection="1">
      <alignment horizontal="center" vertical="center" wrapText="1"/>
    </xf>
    <xf numFmtId="0" fontId="9" fillId="0" borderId="8" xfId="25" applyFont="1" applyFill="1" applyBorder="1" applyAlignment="1" applyProtection="1">
      <alignment horizontal="center" vertical="center"/>
    </xf>
    <xf numFmtId="0" fontId="9" fillId="0" borderId="10" xfId="25" applyFont="1" applyFill="1" applyBorder="1" applyAlignment="1" applyProtection="1">
      <alignment horizontal="center" vertical="center"/>
    </xf>
    <xf numFmtId="0" fontId="9" fillId="0" borderId="11" xfId="25" applyFont="1" applyFill="1" applyBorder="1" applyAlignment="1" applyProtection="1">
      <alignment horizontal="center" vertical="center"/>
    </xf>
    <xf numFmtId="0" fontId="9" fillId="0" borderId="12" xfId="25" applyFont="1" applyFill="1" applyBorder="1" applyAlignment="1" applyProtection="1">
      <alignment horizontal="center" vertical="center" shrinkToFit="1"/>
    </xf>
    <xf numFmtId="0" fontId="9" fillId="0" borderId="13" xfId="25" applyFont="1" applyFill="1" applyBorder="1" applyAlignment="1" applyProtection="1">
      <alignment horizontal="center" vertical="center" shrinkToFit="1"/>
    </xf>
    <xf numFmtId="0" fontId="9" fillId="0" borderId="15" xfId="25" applyFont="1" applyFill="1" applyBorder="1" applyAlignment="1" applyProtection="1">
      <alignment horizontal="center" vertical="center" shrinkToFit="1"/>
    </xf>
    <xf numFmtId="0" fontId="9" fillId="0" borderId="16" xfId="25" applyFont="1" applyFill="1" applyBorder="1" applyAlignment="1" applyProtection="1">
      <alignment horizontal="center" vertical="center" shrinkToFit="1"/>
    </xf>
    <xf numFmtId="0" fontId="9" fillId="0" borderId="17" xfId="25" applyFont="1" applyFill="1" applyBorder="1" applyAlignment="1" applyProtection="1">
      <alignment horizontal="center" vertical="center" shrinkToFit="1"/>
    </xf>
    <xf numFmtId="179" fontId="9" fillId="0" borderId="18" xfId="25" applyNumberFormat="1" applyFont="1" applyFill="1" applyBorder="1" applyAlignment="1" applyProtection="1">
      <alignment horizontal="center" vertical="center"/>
    </xf>
    <xf numFmtId="177" fontId="9" fillId="0" borderId="19" xfId="25" applyNumberFormat="1" applyFont="1" applyFill="1" applyBorder="1" applyAlignment="1" applyProtection="1">
      <alignment vertical="center"/>
    </xf>
    <xf numFmtId="40" fontId="9" fillId="0" borderId="20" xfId="13" applyNumberFormat="1" applyFont="1" applyFill="1" applyBorder="1" applyAlignment="1" applyProtection="1">
      <alignment vertical="center" shrinkToFit="1"/>
    </xf>
    <xf numFmtId="180" fontId="9" fillId="0" borderId="20" xfId="13" applyNumberFormat="1" applyFont="1" applyFill="1" applyBorder="1" applyAlignment="1" applyProtection="1">
      <alignment vertical="center" shrinkToFit="1"/>
    </xf>
    <xf numFmtId="40" fontId="9" fillId="0" borderId="21" xfId="13" applyNumberFormat="1" applyFont="1" applyFill="1" applyBorder="1" applyAlignment="1" applyProtection="1">
      <alignment vertical="center" shrinkToFit="1"/>
    </xf>
    <xf numFmtId="3" fontId="9" fillId="0" borderId="22" xfId="25" applyNumberFormat="1" applyFont="1" applyFill="1" applyBorder="1" applyAlignment="1" applyProtection="1">
      <alignment vertical="center"/>
    </xf>
    <xf numFmtId="40" fontId="9" fillId="0" borderId="23" xfId="13" applyNumberFormat="1" applyFont="1" applyFill="1" applyBorder="1" applyAlignment="1" applyProtection="1">
      <alignment vertical="center" shrinkToFit="1"/>
    </xf>
    <xf numFmtId="179" fontId="9" fillId="0" borderId="24" xfId="25" applyNumberFormat="1" applyFont="1" applyFill="1" applyBorder="1" applyAlignment="1" applyProtection="1">
      <alignment horizontal="center" vertical="center"/>
    </xf>
    <xf numFmtId="177" fontId="9" fillId="0" borderId="7" xfId="25" applyNumberFormat="1" applyFont="1" applyFill="1" applyBorder="1" applyAlignment="1" applyProtection="1">
      <alignment vertical="center"/>
    </xf>
    <xf numFmtId="40" fontId="9" fillId="0" borderId="8" xfId="13" applyNumberFormat="1" applyFont="1" applyFill="1" applyBorder="1" applyAlignment="1" applyProtection="1">
      <alignment vertical="center" shrinkToFit="1"/>
    </xf>
    <xf numFmtId="180" fontId="9" fillId="0" borderId="8" xfId="13" applyNumberFormat="1" applyFont="1" applyFill="1" applyBorder="1" applyAlignment="1" applyProtection="1">
      <alignment vertical="center" shrinkToFit="1"/>
    </xf>
    <xf numFmtId="40" fontId="9" fillId="0" borderId="10" xfId="13" applyNumberFormat="1" applyFont="1" applyFill="1" applyBorder="1" applyAlignment="1" applyProtection="1">
      <alignment vertical="center" shrinkToFit="1"/>
    </xf>
    <xf numFmtId="3" fontId="9" fillId="0" borderId="9" xfId="25" applyNumberFormat="1" applyFont="1" applyFill="1" applyBorder="1" applyAlignment="1" applyProtection="1">
      <alignment vertical="center"/>
    </xf>
    <xf numFmtId="40" fontId="9" fillId="0" borderId="4" xfId="13" applyNumberFormat="1" applyFont="1" applyFill="1" applyBorder="1" applyAlignment="1" applyProtection="1">
      <alignment vertical="center" shrinkToFit="1"/>
    </xf>
    <xf numFmtId="40" fontId="9" fillId="0" borderId="11" xfId="13" applyNumberFormat="1" applyFont="1" applyFill="1" applyBorder="1" applyAlignment="1" applyProtection="1">
      <alignment vertical="center" shrinkToFit="1"/>
    </xf>
    <xf numFmtId="179" fontId="9" fillId="0" borderId="11" xfId="25" applyNumberFormat="1" applyFont="1" applyFill="1" applyBorder="1" applyAlignment="1" applyProtection="1">
      <alignment horizontal="center" vertical="center"/>
    </xf>
    <xf numFmtId="179" fontId="9" fillId="0" borderId="17" xfId="25" applyNumberFormat="1" applyFont="1" applyFill="1" applyBorder="1" applyAlignment="1" applyProtection="1">
      <alignment horizontal="center" vertical="center"/>
    </xf>
    <xf numFmtId="177" fontId="9" fillId="0" borderId="12" xfId="25" applyNumberFormat="1" applyFont="1" applyFill="1" applyBorder="1" applyAlignment="1" applyProtection="1">
      <alignment vertical="center"/>
    </xf>
    <xf numFmtId="40" fontId="9" fillId="0" borderId="13" xfId="13" applyNumberFormat="1" applyFont="1" applyFill="1" applyBorder="1" applyAlignment="1" applyProtection="1">
      <alignment vertical="center" shrinkToFit="1"/>
    </xf>
    <xf numFmtId="180" fontId="9" fillId="0" borderId="13" xfId="13" applyNumberFormat="1" applyFont="1" applyFill="1" applyBorder="1" applyAlignment="1" applyProtection="1">
      <alignment vertical="center" shrinkToFit="1"/>
    </xf>
    <xf numFmtId="40" fontId="9" fillId="0" borderId="16" xfId="13" applyNumberFormat="1" applyFont="1" applyFill="1" applyBorder="1" applyAlignment="1" applyProtection="1">
      <alignment vertical="center" shrinkToFit="1"/>
    </xf>
    <xf numFmtId="3" fontId="9" fillId="0" borderId="15" xfId="25" applyNumberFormat="1" applyFont="1" applyFill="1" applyBorder="1" applyAlignment="1" applyProtection="1">
      <alignment vertical="center"/>
    </xf>
    <xf numFmtId="40" fontId="9" fillId="0" borderId="17" xfId="13" applyNumberFormat="1" applyFont="1" applyFill="1" applyBorder="1" applyAlignment="1" applyProtection="1">
      <alignment vertical="center" shrinkToFit="1"/>
    </xf>
    <xf numFmtId="0" fontId="9" fillId="0" borderId="25" xfId="25" applyFont="1" applyFill="1" applyBorder="1" applyAlignment="1" applyProtection="1">
      <alignment horizontal="center" vertical="center"/>
    </xf>
    <xf numFmtId="0" fontId="9" fillId="0" borderId="24" xfId="25" applyFont="1" applyFill="1" applyBorder="1" applyAlignment="1" applyProtection="1">
      <alignment horizontal="center" vertical="center"/>
    </xf>
    <xf numFmtId="0" fontId="9" fillId="0" borderId="26" xfId="25" applyFont="1" applyFill="1" applyBorder="1" applyAlignment="1" applyProtection="1">
      <alignment horizontal="center" vertical="center"/>
    </xf>
    <xf numFmtId="0" fontId="9" fillId="0" borderId="27" xfId="25" applyFont="1" applyFill="1" applyBorder="1" applyAlignment="1" applyProtection="1">
      <alignment horizontal="center" vertical="center"/>
    </xf>
    <xf numFmtId="0" fontId="9" fillId="0" borderId="28" xfId="25" applyFont="1" applyFill="1" applyBorder="1" applyAlignment="1" applyProtection="1">
      <alignment horizontal="center" vertical="center"/>
    </xf>
    <xf numFmtId="0" fontId="9" fillId="0" borderId="29" xfId="25" applyFont="1" applyFill="1" applyBorder="1" applyAlignment="1" applyProtection="1">
      <alignment horizontal="center" vertical="center"/>
    </xf>
    <xf numFmtId="0" fontId="9" fillId="0" borderId="30" xfId="25" applyFont="1" applyFill="1" applyBorder="1" applyAlignment="1" applyProtection="1">
      <alignment horizontal="center" vertical="center" shrinkToFit="1"/>
    </xf>
    <xf numFmtId="0" fontId="9" fillId="0" borderId="31" xfId="25" applyFont="1" applyFill="1" applyBorder="1" applyAlignment="1" applyProtection="1">
      <alignment horizontal="center" vertical="center" shrinkToFit="1"/>
    </xf>
    <xf numFmtId="179" fontId="9" fillId="0" borderId="1" xfId="25" applyNumberFormat="1" applyFont="1" applyFill="1" applyBorder="1" applyAlignment="1" applyProtection="1">
      <alignment horizontal="center" vertical="center"/>
    </xf>
    <xf numFmtId="179" fontId="9" fillId="0" borderId="35" xfId="25" applyNumberFormat="1" applyFont="1" applyFill="1" applyBorder="1" applyAlignment="1" applyProtection="1">
      <alignment horizontal="center" vertical="center"/>
    </xf>
    <xf numFmtId="179" fontId="9" fillId="0" borderId="3" xfId="25" applyNumberFormat="1" applyFont="1" applyFill="1" applyBorder="1" applyAlignment="1" applyProtection="1">
      <alignment horizontal="center" vertical="center"/>
    </xf>
    <xf numFmtId="177" fontId="9" fillId="0" borderId="36" xfId="25" applyNumberFormat="1" applyFont="1" applyFill="1" applyBorder="1" applyAlignment="1" applyProtection="1">
      <alignment vertical="center"/>
    </xf>
    <xf numFmtId="40" fontId="9" fillId="0" borderId="37" xfId="13" applyNumberFormat="1" applyFont="1" applyFill="1" applyBorder="1" applyAlignment="1" applyProtection="1">
      <alignment vertical="center" shrinkToFit="1"/>
    </xf>
    <xf numFmtId="40" fontId="9" fillId="0" borderId="38" xfId="13" applyNumberFormat="1" applyFont="1" applyFill="1" applyBorder="1" applyAlignment="1" applyProtection="1">
      <alignment vertical="center" shrinkToFit="1"/>
    </xf>
    <xf numFmtId="3" fontId="9" fillId="0" borderId="39" xfId="25" applyNumberFormat="1" applyFont="1" applyFill="1" applyBorder="1" applyAlignment="1" applyProtection="1">
      <alignment vertical="center"/>
    </xf>
    <xf numFmtId="40" fontId="9" fillId="0" borderId="40" xfId="13" applyNumberFormat="1" applyFont="1" applyFill="1" applyBorder="1" applyAlignment="1" applyProtection="1">
      <alignment vertical="center" shrinkToFit="1"/>
    </xf>
    <xf numFmtId="40" fontId="9" fillId="0" borderId="41" xfId="13" applyNumberFormat="1" applyFont="1" applyFill="1" applyBorder="1" applyAlignment="1" applyProtection="1">
      <alignment vertical="center" shrinkToFit="1"/>
    </xf>
    <xf numFmtId="179" fontId="9" fillId="0" borderId="42" xfId="25" applyNumberFormat="1" applyFont="1" applyFill="1" applyBorder="1" applyAlignment="1" applyProtection="1">
      <alignment horizontal="center" vertical="center"/>
    </xf>
    <xf numFmtId="179" fontId="9" fillId="0" borderId="41" xfId="25" applyNumberFormat="1" applyFont="1" applyFill="1" applyBorder="1" applyAlignment="1" applyProtection="1">
      <alignment horizontal="center" vertical="center"/>
    </xf>
    <xf numFmtId="0" fontId="9" fillId="0" borderId="23" xfId="25" applyFont="1" applyFill="1" applyBorder="1" applyAlignment="1" applyProtection="1">
      <alignment horizontal="center" vertical="center"/>
    </xf>
    <xf numFmtId="179" fontId="9" fillId="0" borderId="25" xfId="25" applyNumberFormat="1" applyFont="1" applyFill="1" applyBorder="1" applyAlignment="1" applyProtection="1">
      <alignment horizontal="center" vertical="center"/>
    </xf>
    <xf numFmtId="40" fontId="9" fillId="0" borderId="46" xfId="13" applyNumberFormat="1" applyFont="1" applyFill="1" applyBorder="1" applyAlignment="1" applyProtection="1">
      <alignment vertical="center" shrinkToFit="1"/>
    </xf>
    <xf numFmtId="2" fontId="9" fillId="0" borderId="4" xfId="13" applyNumberFormat="1" applyFont="1" applyFill="1" applyBorder="1" applyAlignment="1" applyProtection="1">
      <alignment vertical="center" shrinkToFit="1"/>
    </xf>
    <xf numFmtId="40" fontId="14" fillId="0" borderId="0" xfId="36" applyNumberFormat="1" applyFont="1" applyFill="1" applyBorder="1" applyAlignment="1" applyProtection="1">
      <alignment vertical="center"/>
    </xf>
    <xf numFmtId="4" fontId="9" fillId="0" borderId="7" xfId="38" applyNumberFormat="1" applyFont="1" applyFill="1" applyBorder="1" applyAlignment="1" applyProtection="1">
      <alignment horizontal="center" vertical="center" wrapText="1"/>
    </xf>
    <xf numFmtId="4" fontId="9" fillId="0" borderId="9" xfId="38" applyNumberFormat="1" applyFont="1" applyFill="1" applyBorder="1" applyAlignment="1" applyProtection="1">
      <alignment horizontal="center" vertical="center"/>
    </xf>
    <xf numFmtId="4" fontId="9" fillId="0" borderId="24" xfId="38" applyNumberFormat="1" applyFont="1" applyFill="1" applyBorder="1" applyAlignment="1" applyProtection="1">
      <alignment horizontal="center" vertical="center"/>
    </xf>
    <xf numFmtId="4" fontId="9" fillId="0" borderId="24" xfId="38" applyNumberFormat="1" applyFont="1" applyFill="1" applyBorder="1" applyAlignment="1" applyProtection="1">
      <alignment horizontal="center" vertical="center" wrapText="1"/>
    </xf>
    <xf numFmtId="4" fontId="9" fillId="0" borderId="4" xfId="38" applyNumberFormat="1" applyFont="1" applyFill="1" applyBorder="1" applyAlignment="1" applyProtection="1">
      <alignment horizontal="center" vertical="center"/>
    </xf>
    <xf numFmtId="4" fontId="9" fillId="0" borderId="4" xfId="38" applyNumberFormat="1" applyFont="1" applyFill="1" applyBorder="1" applyAlignment="1" applyProtection="1">
      <alignment horizontal="center" vertical="center" wrapText="1"/>
    </xf>
    <xf numFmtId="4" fontId="9" fillId="0" borderId="11" xfId="38" applyNumberFormat="1" applyFont="1" applyFill="1" applyBorder="1" applyAlignment="1" applyProtection="1">
      <alignment horizontal="center" vertical="center" wrapText="1"/>
    </xf>
    <xf numFmtId="4" fontId="9" fillId="0" borderId="8" xfId="38" applyNumberFormat="1" applyFont="1" applyFill="1" applyBorder="1" applyAlignment="1" applyProtection="1">
      <alignment horizontal="center" vertical="center" wrapText="1"/>
    </xf>
    <xf numFmtId="3" fontId="9" fillId="0" borderId="19" xfId="38" applyNumberFormat="1" applyFont="1" applyFill="1" applyBorder="1" applyAlignment="1" applyProtection="1">
      <alignment horizontal="right"/>
    </xf>
    <xf numFmtId="3" fontId="9" fillId="0" borderId="22" xfId="38" applyNumberFormat="1" applyFont="1" applyFill="1" applyBorder="1" applyAlignment="1" applyProtection="1">
      <alignment horizontal="right"/>
    </xf>
    <xf numFmtId="4" fontId="9" fillId="0" borderId="19" xfId="38" applyNumberFormat="1" applyFont="1" applyFill="1" applyBorder="1" applyAlignment="1" applyProtection="1">
      <alignment horizontal="right"/>
    </xf>
    <xf numFmtId="4" fontId="9" fillId="0" borderId="32" xfId="38" applyNumberFormat="1" applyFont="1" applyFill="1" applyBorder="1" applyAlignment="1" applyProtection="1">
      <alignment horizontal="right"/>
    </xf>
    <xf numFmtId="4" fontId="9" fillId="0" borderId="4" xfId="38" applyNumberFormat="1" applyFont="1" applyFill="1" applyBorder="1" applyAlignment="1" applyProtection="1">
      <alignment horizontal="right"/>
    </xf>
    <xf numFmtId="4" fontId="9" fillId="0" borderId="23" xfId="38" applyNumberFormat="1" applyFont="1" applyFill="1" applyBorder="1" applyAlignment="1" applyProtection="1">
      <alignment horizontal="right"/>
    </xf>
    <xf numFmtId="4" fontId="9" fillId="0" borderId="8" xfId="38" applyNumberFormat="1" applyFont="1" applyFill="1" applyBorder="1" applyAlignment="1" applyProtection="1">
      <alignment horizontal="right"/>
    </xf>
    <xf numFmtId="4" fontId="9" fillId="0" borderId="21" xfId="38" applyNumberFormat="1" applyFont="1" applyFill="1" applyBorder="1" applyAlignment="1" applyProtection="1">
      <alignment horizontal="right"/>
    </xf>
    <xf numFmtId="40" fontId="9" fillId="0" borderId="34" xfId="13" applyNumberFormat="1" applyFont="1" applyFill="1" applyBorder="1" applyAlignment="1" applyProtection="1">
      <alignment horizontal="right"/>
    </xf>
    <xf numFmtId="3" fontId="9" fillId="0" borderId="7" xfId="38" applyNumberFormat="1" applyFont="1" applyFill="1" applyBorder="1" applyAlignment="1" applyProtection="1">
      <alignment horizontal="right"/>
    </xf>
    <xf numFmtId="3" fontId="9" fillId="0" borderId="9" xfId="38" applyNumberFormat="1" applyFont="1" applyFill="1" applyBorder="1" applyAlignment="1" applyProtection="1">
      <alignment horizontal="right"/>
    </xf>
    <xf numFmtId="4" fontId="9" fillId="0" borderId="7" xfId="38" applyNumberFormat="1" applyFont="1" applyFill="1" applyBorder="1" applyAlignment="1" applyProtection="1">
      <alignment horizontal="right"/>
    </xf>
    <xf numFmtId="4" fontId="9" fillId="0" borderId="11" xfId="38" applyNumberFormat="1" applyFont="1" applyFill="1" applyBorder="1" applyAlignment="1" applyProtection="1">
      <alignment horizontal="right"/>
    </xf>
    <xf numFmtId="4" fontId="9" fillId="0" borderId="10" xfId="38" applyNumberFormat="1" applyFont="1" applyFill="1" applyBorder="1" applyAlignment="1" applyProtection="1">
      <alignment horizontal="right"/>
    </xf>
    <xf numFmtId="40" fontId="9" fillId="0" borderId="5" xfId="13" applyNumberFormat="1" applyFont="1" applyFill="1" applyBorder="1" applyAlignment="1" applyProtection="1">
      <alignment horizontal="right"/>
    </xf>
    <xf numFmtId="3" fontId="9" fillId="0" borderId="33" xfId="38" applyNumberFormat="1" applyFont="1" applyFill="1" applyBorder="1" applyAlignment="1" applyProtection="1">
      <alignment horizontal="right"/>
    </xf>
    <xf numFmtId="3" fontId="9" fillId="0" borderId="53" xfId="38" applyNumberFormat="1" applyFont="1" applyFill="1" applyBorder="1" applyAlignment="1" applyProtection="1">
      <alignment horizontal="right"/>
    </xf>
    <xf numFmtId="3" fontId="9" fillId="0" borderId="12" xfId="38" applyNumberFormat="1" applyFont="1" applyFill="1" applyBorder="1" applyAlignment="1" applyProtection="1">
      <alignment horizontal="right"/>
    </xf>
    <xf numFmtId="3" fontId="9" fillId="0" borderId="15" xfId="38" applyNumberFormat="1" applyFont="1" applyFill="1" applyBorder="1" applyAlignment="1" applyProtection="1">
      <alignment horizontal="right"/>
    </xf>
    <xf numFmtId="4" fontId="9" fillId="0" borderId="12" xfId="38" applyNumberFormat="1" applyFont="1" applyFill="1" applyBorder="1" applyAlignment="1" applyProtection="1">
      <alignment horizontal="right"/>
    </xf>
    <xf numFmtId="4" fontId="9" fillId="0" borderId="6" xfId="38" applyNumberFormat="1" applyFont="1" applyFill="1" applyBorder="1" applyAlignment="1" applyProtection="1">
      <alignment horizontal="right"/>
    </xf>
    <xf numFmtId="3" fontId="9" fillId="0" borderId="45" xfId="38" applyNumberFormat="1" applyFont="1" applyFill="1" applyBorder="1" applyAlignment="1" applyProtection="1">
      <alignment horizontal="right"/>
    </xf>
    <xf numFmtId="4" fontId="9" fillId="0" borderId="17" xfId="38" applyNumberFormat="1" applyFont="1" applyFill="1" applyBorder="1" applyAlignment="1" applyProtection="1">
      <alignment horizontal="right"/>
    </xf>
    <xf numFmtId="4" fontId="9" fillId="0" borderId="13" xfId="38" applyNumberFormat="1" applyFont="1" applyFill="1" applyBorder="1" applyAlignment="1" applyProtection="1">
      <alignment horizontal="right"/>
    </xf>
    <xf numFmtId="3" fontId="9" fillId="0" borderId="6" xfId="38" applyNumberFormat="1" applyFont="1" applyFill="1" applyBorder="1" applyAlignment="1" applyProtection="1">
      <alignment horizontal="right"/>
    </xf>
    <xf numFmtId="4" fontId="9" fillId="0" borderId="16" xfId="38" applyNumberFormat="1" applyFont="1" applyFill="1" applyBorder="1" applyAlignment="1" applyProtection="1">
      <alignment horizontal="right"/>
    </xf>
    <xf numFmtId="40" fontId="9" fillId="0" borderId="14" xfId="13" applyNumberFormat="1" applyFont="1" applyFill="1" applyBorder="1" applyAlignment="1" applyProtection="1">
      <alignment horizontal="right"/>
    </xf>
    <xf numFmtId="3" fontId="9" fillId="0" borderId="36" xfId="38" applyNumberFormat="1" applyFont="1" applyFill="1" applyBorder="1" applyAlignment="1" applyProtection="1">
      <alignment horizontal="right"/>
    </xf>
    <xf numFmtId="3" fontId="9" fillId="0" borderId="39" xfId="38" applyNumberFormat="1" applyFont="1" applyFill="1" applyBorder="1" applyAlignment="1" applyProtection="1">
      <alignment horizontal="right"/>
    </xf>
    <xf numFmtId="4" fontId="9" fillId="0" borderId="36" xfId="38" applyNumberFormat="1" applyFont="1" applyFill="1" applyBorder="1" applyAlignment="1" applyProtection="1">
      <alignment horizontal="right"/>
    </xf>
    <xf numFmtId="4" fontId="9" fillId="0" borderId="40" xfId="38" applyNumberFormat="1" applyFont="1" applyFill="1" applyBorder="1" applyAlignment="1" applyProtection="1">
      <alignment horizontal="right"/>
    </xf>
    <xf numFmtId="3" fontId="9" fillId="0" borderId="43" xfId="38" applyNumberFormat="1" applyFont="1" applyFill="1" applyBorder="1" applyAlignment="1" applyProtection="1">
      <alignment horizontal="right"/>
    </xf>
    <xf numFmtId="4" fontId="9" fillId="0" borderId="41" xfId="38" applyNumberFormat="1" applyFont="1" applyFill="1" applyBorder="1" applyAlignment="1" applyProtection="1">
      <alignment horizontal="right"/>
    </xf>
    <xf numFmtId="4" fontId="9" fillId="0" borderId="37" xfId="38" applyNumberFormat="1" applyFont="1" applyFill="1" applyBorder="1" applyAlignment="1" applyProtection="1">
      <alignment horizontal="right"/>
    </xf>
    <xf numFmtId="3" fontId="9" fillId="0" borderId="40" xfId="38" applyNumberFormat="1" applyFont="1" applyFill="1" applyBorder="1" applyAlignment="1" applyProtection="1">
      <alignment horizontal="right"/>
    </xf>
    <xf numFmtId="4" fontId="9" fillId="0" borderId="38" xfId="38" applyNumberFormat="1" applyFont="1" applyFill="1" applyBorder="1" applyAlignment="1" applyProtection="1">
      <alignment horizontal="right"/>
    </xf>
    <xf numFmtId="40" fontId="9" fillId="0" borderId="44" xfId="13" applyNumberFormat="1" applyFont="1" applyFill="1" applyBorder="1" applyAlignment="1" applyProtection="1">
      <alignment horizontal="right"/>
    </xf>
    <xf numFmtId="40" fontId="9" fillId="0" borderId="55" xfId="13" applyNumberFormat="1" applyFont="1" applyFill="1" applyBorder="1" applyAlignment="1" applyProtection="1">
      <alignment horizontal="right"/>
    </xf>
    <xf numFmtId="40" fontId="9" fillId="0" borderId="58" xfId="10" applyNumberFormat="1" applyFont="1" applyFill="1" applyBorder="1" applyAlignment="1" applyProtection="1">
      <alignment vertical="center"/>
    </xf>
    <xf numFmtId="0" fontId="9" fillId="0" borderId="0" xfId="36" applyFont="1" applyProtection="1">
      <alignment vertical="center"/>
    </xf>
    <xf numFmtId="0" fontId="17" fillId="0" borderId="0" xfId="36" applyFont="1" applyProtection="1">
      <alignment vertical="center"/>
    </xf>
    <xf numFmtId="0" fontId="9" fillId="0" borderId="0" xfId="36" applyFont="1" applyAlignment="1" applyProtection="1">
      <alignment horizontal="center" vertical="center"/>
    </xf>
    <xf numFmtId="0" fontId="9" fillId="0" borderId="0" xfId="36" applyFont="1" applyFill="1" applyProtection="1">
      <alignment vertical="center"/>
    </xf>
    <xf numFmtId="0" fontId="5" fillId="0" borderId="0" xfId="36" applyFont="1" applyAlignment="1" applyProtection="1">
      <alignment horizontal="left" vertical="center"/>
    </xf>
    <xf numFmtId="38" fontId="9" fillId="0" borderId="23" xfId="36" applyNumberFormat="1" applyFont="1" applyBorder="1" applyAlignment="1" applyProtection="1">
      <alignment vertical="center"/>
    </xf>
    <xf numFmtId="38" fontId="9" fillId="0" borderId="11" xfId="36" applyNumberFormat="1" applyFont="1" applyBorder="1" applyAlignment="1" applyProtection="1">
      <alignment vertical="center"/>
    </xf>
    <xf numFmtId="0" fontId="14" fillId="0" borderId="0" xfId="36" applyFont="1" applyFill="1" applyAlignment="1" applyProtection="1">
      <alignment vertical="top"/>
    </xf>
    <xf numFmtId="38" fontId="9" fillId="0" borderId="17" xfId="36" applyNumberFormat="1" applyFont="1" applyBorder="1" applyAlignment="1" applyProtection="1">
      <alignment vertical="center"/>
    </xf>
    <xf numFmtId="38" fontId="9" fillId="0" borderId="41" xfId="36" applyNumberFormat="1" applyFont="1" applyBorder="1" applyAlignment="1" applyProtection="1">
      <alignment vertical="center"/>
    </xf>
    <xf numFmtId="38" fontId="9" fillId="0" borderId="46" xfId="36" applyNumberFormat="1" applyFont="1" applyBorder="1" applyAlignment="1" applyProtection="1">
      <alignment vertical="center"/>
    </xf>
    <xf numFmtId="40" fontId="14" fillId="0" borderId="25" xfId="36" applyNumberFormat="1" applyFont="1" applyBorder="1" applyAlignment="1" applyProtection="1">
      <alignment vertical="center"/>
    </xf>
    <xf numFmtId="40" fontId="14" fillId="0" borderId="24" xfId="36" applyNumberFormat="1" applyFont="1" applyBorder="1" applyAlignment="1" applyProtection="1">
      <alignment vertical="center"/>
    </xf>
    <xf numFmtId="40" fontId="14" fillId="0" borderId="52" xfId="36" applyNumberFormat="1" applyFont="1" applyBorder="1" applyAlignment="1" applyProtection="1">
      <alignment vertical="center"/>
    </xf>
    <xf numFmtId="40" fontId="14" fillId="0" borderId="28" xfId="36" applyNumberFormat="1" applyFont="1" applyBorder="1" applyAlignment="1" applyProtection="1">
      <alignment vertical="center"/>
    </xf>
    <xf numFmtId="40" fontId="14" fillId="0" borderId="57" xfId="36" applyNumberFormat="1" applyFont="1" applyBorder="1" applyAlignment="1" applyProtection="1">
      <alignment vertical="center"/>
    </xf>
    <xf numFmtId="40" fontId="18" fillId="0" borderId="0" xfId="36" applyNumberFormat="1" applyFont="1" applyBorder="1" applyAlignment="1" applyProtection="1">
      <alignment vertical="center"/>
    </xf>
    <xf numFmtId="40" fontId="14" fillId="0" borderId="0" xfId="36" applyNumberFormat="1" applyFont="1" applyBorder="1" applyAlignment="1" applyProtection="1">
      <alignment vertical="center"/>
    </xf>
    <xf numFmtId="40" fontId="9" fillId="0" borderId="0" xfId="36" applyNumberFormat="1" applyFont="1" applyFill="1" applyBorder="1" applyAlignment="1" applyProtection="1">
      <alignment vertical="top"/>
    </xf>
    <xf numFmtId="0" fontId="22" fillId="0" borderId="0" xfId="36" applyFont="1" applyProtection="1">
      <alignment vertical="center"/>
    </xf>
    <xf numFmtId="38" fontId="22" fillId="0" borderId="0" xfId="36" applyNumberFormat="1" applyFont="1" applyProtection="1">
      <alignment vertical="center"/>
    </xf>
    <xf numFmtId="3" fontId="22" fillId="0" borderId="0" xfId="36" applyNumberFormat="1" applyFont="1" applyProtection="1">
      <alignment vertical="center"/>
    </xf>
    <xf numFmtId="0" fontId="9" fillId="0" borderId="0" xfId="36" applyFont="1" applyFill="1" applyAlignment="1" applyProtection="1">
      <alignment horizontal="center" vertical="center"/>
    </xf>
    <xf numFmtId="0" fontId="9" fillId="0" borderId="0" xfId="36" applyFont="1" applyFill="1" applyAlignment="1" applyProtection="1">
      <alignment vertical="top" wrapText="1"/>
    </xf>
    <xf numFmtId="0" fontId="9" fillId="0" borderId="0" xfId="36" applyFont="1" applyBorder="1" applyAlignment="1" applyProtection="1">
      <alignment vertical="center"/>
    </xf>
    <xf numFmtId="0" fontId="9" fillId="0" borderId="0" xfId="36" applyFont="1" applyFill="1" applyBorder="1" applyAlignment="1" applyProtection="1">
      <alignment horizontal="center" vertical="center"/>
    </xf>
    <xf numFmtId="40" fontId="14" fillId="0" borderId="0" xfId="36" applyNumberFormat="1" applyFont="1" applyFill="1" applyBorder="1" applyAlignment="1" applyProtection="1">
      <alignment horizontal="center" vertical="center"/>
    </xf>
    <xf numFmtId="178" fontId="9" fillId="0" borderId="0" xfId="36" applyNumberFormat="1" applyFont="1" applyFill="1" applyBorder="1" applyAlignment="1" applyProtection="1">
      <alignment horizontal="right" vertical="center"/>
    </xf>
    <xf numFmtId="3" fontId="9" fillId="0" borderId="4" xfId="38" applyNumberFormat="1" applyFont="1" applyFill="1" applyBorder="1" applyAlignment="1" applyProtection="1">
      <alignment horizontal="right"/>
    </xf>
    <xf numFmtId="0" fontId="9" fillId="0" borderId="4" xfId="25" applyFont="1" applyFill="1" applyBorder="1" applyAlignment="1" applyProtection="1">
      <alignment horizontal="center" vertical="center"/>
    </xf>
    <xf numFmtId="0" fontId="9" fillId="0" borderId="5" xfId="25" applyFont="1" applyFill="1" applyBorder="1" applyAlignment="1" applyProtection="1">
      <alignment horizontal="center" vertical="center"/>
    </xf>
    <xf numFmtId="0" fontId="9" fillId="0" borderId="6" xfId="25" applyFont="1" applyFill="1" applyBorder="1" applyAlignment="1" applyProtection="1">
      <alignment horizontal="center" vertical="center" shrinkToFit="1"/>
    </xf>
    <xf numFmtId="0" fontId="9" fillId="0" borderId="14" xfId="25" applyFont="1" applyFill="1" applyBorder="1" applyAlignment="1" applyProtection="1">
      <alignment horizontal="center" vertical="center" shrinkToFit="1"/>
    </xf>
    <xf numFmtId="0" fontId="9" fillId="0" borderId="0" xfId="36" applyFont="1" applyBorder="1" applyAlignment="1" applyProtection="1">
      <alignment horizontal="center" vertical="center"/>
    </xf>
    <xf numFmtId="40" fontId="14" fillId="0" borderId="1" xfId="36" applyNumberFormat="1" applyFont="1" applyBorder="1" applyAlignment="1" applyProtection="1">
      <alignment vertical="center"/>
    </xf>
    <xf numFmtId="40" fontId="14" fillId="0" borderId="59" xfId="36" applyNumberFormat="1" applyFont="1" applyBorder="1" applyAlignment="1" applyProtection="1">
      <alignment vertical="center"/>
    </xf>
    <xf numFmtId="40" fontId="14" fillId="0" borderId="18" xfId="36" applyNumberFormat="1" applyFont="1" applyBorder="1" applyAlignment="1" applyProtection="1">
      <alignment vertical="center"/>
    </xf>
    <xf numFmtId="40" fontId="14" fillId="0" borderId="101" xfId="36" applyNumberFormat="1" applyFont="1" applyBorder="1" applyAlignment="1" applyProtection="1">
      <alignment vertical="center"/>
    </xf>
    <xf numFmtId="40" fontId="14" fillId="0" borderId="60" xfId="36" applyNumberFormat="1" applyFont="1" applyBorder="1" applyAlignment="1" applyProtection="1">
      <alignment vertical="center"/>
    </xf>
    <xf numFmtId="40" fontId="14" fillId="0" borderId="102" xfId="36" applyNumberFormat="1" applyFont="1" applyBorder="1" applyAlignment="1" applyProtection="1">
      <alignment vertical="center"/>
    </xf>
    <xf numFmtId="40" fontId="14" fillId="0" borderId="42" xfId="36" applyNumberFormat="1" applyFont="1" applyBorder="1" applyAlignment="1" applyProtection="1">
      <alignment vertical="center"/>
    </xf>
    <xf numFmtId="40" fontId="9" fillId="0" borderId="102" xfId="36" applyNumberFormat="1" applyFont="1" applyBorder="1" applyAlignment="1" applyProtection="1">
      <alignment vertical="center"/>
    </xf>
    <xf numFmtId="0" fontId="22" fillId="0" borderId="0" xfId="36" applyFont="1" applyAlignment="1" applyProtection="1">
      <alignment horizontal="center" vertical="center"/>
    </xf>
    <xf numFmtId="0" fontId="22" fillId="0" borderId="0" xfId="36" applyFont="1" applyFill="1" applyProtection="1">
      <alignment vertical="center"/>
    </xf>
    <xf numFmtId="40" fontId="7" fillId="0" borderId="0" xfId="11" applyNumberFormat="1" applyFont="1" applyBorder="1" applyProtection="1">
      <alignment vertical="center"/>
    </xf>
    <xf numFmtId="40" fontId="7" fillId="0" borderId="0" xfId="11" applyNumberFormat="1" applyFont="1" applyBorder="1" applyAlignment="1" applyProtection="1">
      <alignment horizontal="right" vertical="center"/>
    </xf>
    <xf numFmtId="38" fontId="7" fillId="0" borderId="0" xfId="11" applyFont="1" applyBorder="1" applyProtection="1">
      <alignment vertical="center"/>
    </xf>
    <xf numFmtId="0" fontId="22" fillId="0" borderId="0" xfId="36" applyFont="1" applyBorder="1" applyProtection="1">
      <alignment vertical="center"/>
    </xf>
    <xf numFmtId="0" fontId="7" fillId="0" borderId="0" xfId="28" applyFont="1" applyBorder="1" applyProtection="1">
      <alignment vertical="center"/>
    </xf>
    <xf numFmtId="40" fontId="7" fillId="0" borderId="0" xfId="28" applyNumberFormat="1" applyFont="1" applyBorder="1" applyProtection="1">
      <alignment vertical="center"/>
    </xf>
    <xf numFmtId="40" fontId="22" fillId="0" borderId="0" xfId="10" applyNumberFormat="1" applyFont="1" applyProtection="1">
      <alignment vertical="center"/>
    </xf>
    <xf numFmtId="40" fontId="9" fillId="0" borderId="0" xfId="36" applyNumberFormat="1" applyFont="1" applyFill="1" applyBorder="1" applyAlignment="1" applyProtection="1">
      <alignment horizontal="right" vertical="top"/>
    </xf>
    <xf numFmtId="40" fontId="15" fillId="0" borderId="42" xfId="36" applyNumberFormat="1" applyFont="1" applyBorder="1" applyAlignment="1" applyProtection="1">
      <alignment horizontal="left" vertical="center"/>
    </xf>
    <xf numFmtId="40" fontId="15" fillId="0" borderId="61" xfId="36" applyNumberFormat="1" applyFont="1" applyBorder="1" applyAlignment="1" applyProtection="1">
      <alignment horizontal="left" vertical="center"/>
    </xf>
    <xf numFmtId="0" fontId="9" fillId="0" borderId="65" xfId="36" applyFont="1" applyFill="1" applyBorder="1" applyAlignment="1" applyProtection="1">
      <alignment horizontal="center" vertical="center" wrapText="1"/>
    </xf>
    <xf numFmtId="0" fontId="9" fillId="0" borderId="66" xfId="36" applyFont="1" applyFill="1" applyBorder="1" applyAlignment="1" applyProtection="1">
      <alignment horizontal="center" vertical="center" wrapText="1"/>
    </xf>
    <xf numFmtId="0" fontId="9" fillId="0" borderId="67" xfId="36" applyFont="1" applyFill="1" applyBorder="1" applyAlignment="1" applyProtection="1">
      <alignment horizontal="center" vertical="center" wrapText="1"/>
    </xf>
    <xf numFmtId="0" fontId="9" fillId="0" borderId="68" xfId="36" applyFont="1" applyFill="1" applyBorder="1" applyAlignment="1" applyProtection="1">
      <alignment horizontal="center" vertical="center" wrapText="1"/>
    </xf>
    <xf numFmtId="0" fontId="9" fillId="0" borderId="69" xfId="36" applyFont="1" applyFill="1" applyBorder="1" applyAlignment="1" applyProtection="1">
      <alignment horizontal="center" vertical="center" wrapText="1"/>
    </xf>
    <xf numFmtId="0" fontId="9" fillId="0" borderId="70" xfId="36" applyFont="1" applyFill="1" applyBorder="1" applyAlignment="1" applyProtection="1">
      <alignment horizontal="center" vertical="center" wrapText="1"/>
    </xf>
    <xf numFmtId="0" fontId="9" fillId="0" borderId="18" xfId="25" applyFont="1" applyFill="1" applyBorder="1" applyAlignment="1" applyProtection="1">
      <alignment horizontal="center" vertical="center"/>
    </xf>
    <xf numFmtId="0" fontId="9" fillId="0" borderId="71" xfId="25" applyFont="1" applyFill="1" applyBorder="1" applyAlignment="1" applyProtection="1">
      <alignment horizontal="center" vertical="center"/>
    </xf>
    <xf numFmtId="0" fontId="9" fillId="0" borderId="34" xfId="25" applyFont="1" applyFill="1" applyBorder="1" applyAlignment="1" applyProtection="1">
      <alignment horizontal="center" vertical="center"/>
    </xf>
    <xf numFmtId="0" fontId="9" fillId="0" borderId="71" xfId="25" applyFont="1" applyFill="1" applyBorder="1" applyAlignment="1" applyProtection="1">
      <alignment horizontal="center" vertical="center" wrapText="1"/>
    </xf>
    <xf numFmtId="0" fontId="9" fillId="0" borderId="34" xfId="25" applyFont="1" applyFill="1" applyBorder="1" applyAlignment="1" applyProtection="1">
      <alignment horizontal="center" vertical="center" wrapText="1"/>
    </xf>
    <xf numFmtId="0" fontId="9" fillId="0" borderId="18" xfId="25" applyFont="1" applyFill="1" applyBorder="1" applyAlignment="1" applyProtection="1">
      <alignment horizontal="center" vertical="center" wrapText="1"/>
    </xf>
    <xf numFmtId="0" fontId="9" fillId="0" borderId="72" xfId="25" applyFont="1" applyFill="1" applyBorder="1" applyAlignment="1" applyProtection="1">
      <alignment horizontal="center" vertical="center" wrapText="1"/>
    </xf>
    <xf numFmtId="0" fontId="9" fillId="0" borderId="41" xfId="25" applyFont="1" applyFill="1" applyBorder="1" applyAlignment="1" applyProtection="1">
      <alignment horizontal="center" vertical="center" wrapText="1"/>
    </xf>
    <xf numFmtId="0" fontId="9" fillId="0" borderId="73" xfId="36" applyFont="1" applyFill="1" applyBorder="1" applyAlignment="1" applyProtection="1">
      <alignment horizontal="center" vertical="center" wrapText="1"/>
    </xf>
    <xf numFmtId="0" fontId="9" fillId="0" borderId="74" xfId="36" applyFont="1" applyFill="1" applyBorder="1" applyAlignment="1" applyProtection="1">
      <alignment horizontal="center" vertical="center" wrapText="1"/>
    </xf>
    <xf numFmtId="0" fontId="9" fillId="0" borderId="75" xfId="36" applyFont="1" applyFill="1" applyBorder="1" applyAlignment="1" applyProtection="1">
      <alignment horizontal="center" vertical="center" wrapText="1"/>
    </xf>
    <xf numFmtId="0" fontId="9" fillId="0" borderId="2" xfId="36" applyFont="1" applyBorder="1" applyAlignment="1" applyProtection="1">
      <alignment horizontal="center" vertical="center"/>
    </xf>
    <xf numFmtId="0" fontId="9" fillId="0" borderId="59" xfId="36" applyFont="1" applyBorder="1" applyAlignment="1" applyProtection="1">
      <alignment horizontal="center" vertical="center"/>
    </xf>
    <xf numFmtId="0" fontId="9" fillId="0" borderId="60" xfId="36" applyFont="1" applyBorder="1" applyAlignment="1" applyProtection="1">
      <alignment horizontal="center" vertical="center"/>
    </xf>
    <xf numFmtId="0" fontId="9" fillId="0" borderId="61" xfId="36" applyFont="1" applyBorder="1" applyAlignment="1" applyProtection="1">
      <alignment horizontal="center" vertical="center"/>
    </xf>
    <xf numFmtId="0" fontId="9" fillId="0" borderId="60" xfId="25" applyFont="1" applyFill="1" applyBorder="1" applyAlignment="1" applyProtection="1">
      <alignment horizontal="center" vertical="center" shrinkToFit="1"/>
    </xf>
    <xf numFmtId="0" fontId="9" fillId="0" borderId="61" xfId="25" applyFont="1" applyFill="1" applyBorder="1" applyAlignment="1" applyProtection="1">
      <alignment horizontal="center" vertical="center" shrinkToFit="1"/>
    </xf>
    <xf numFmtId="0" fontId="9" fillId="0" borderId="72" xfId="25" applyFont="1" applyFill="1" applyBorder="1" applyAlignment="1" applyProtection="1">
      <alignment horizontal="center" vertical="center" textRotation="255"/>
    </xf>
    <xf numFmtId="0" fontId="9" fillId="0" borderId="76" xfId="25" applyFont="1" applyFill="1" applyBorder="1" applyAlignment="1" applyProtection="1">
      <alignment horizontal="center" vertical="center" textRotation="255"/>
    </xf>
    <xf numFmtId="38" fontId="9" fillId="0" borderId="2" xfId="36" applyNumberFormat="1" applyFont="1" applyBorder="1" applyAlignment="1" applyProtection="1">
      <alignment horizontal="right" vertical="center"/>
    </xf>
    <xf numFmtId="38" fontId="9" fillId="0" borderId="59" xfId="36" applyNumberFormat="1" applyFont="1" applyBorder="1" applyAlignment="1" applyProtection="1">
      <alignment horizontal="right" vertical="center"/>
    </xf>
    <xf numFmtId="38" fontId="9" fillId="0" borderId="24" xfId="36" applyNumberFormat="1" applyFont="1" applyBorder="1" applyAlignment="1" applyProtection="1">
      <alignment horizontal="right" vertical="center"/>
    </xf>
    <xf numFmtId="38" fontId="9" fillId="0" borderId="5" xfId="36" applyNumberFormat="1" applyFont="1" applyBorder="1" applyAlignment="1" applyProtection="1">
      <alignment horizontal="right" vertical="center"/>
    </xf>
    <xf numFmtId="38" fontId="9" fillId="0" borderId="30" xfId="36" applyNumberFormat="1" applyFont="1" applyBorder="1" applyAlignment="1" applyProtection="1">
      <alignment horizontal="right" vertical="center"/>
    </xf>
    <xf numFmtId="38" fontId="9" fillId="0" borderId="14" xfId="36" applyNumberFormat="1" applyFont="1" applyBorder="1" applyAlignment="1" applyProtection="1">
      <alignment horizontal="right" vertical="center"/>
    </xf>
    <xf numFmtId="0" fontId="9" fillId="0" borderId="35" xfId="25" applyFont="1" applyFill="1" applyBorder="1" applyAlignment="1" applyProtection="1">
      <alignment horizontal="center" vertical="center" textRotation="255"/>
    </xf>
    <xf numFmtId="38" fontId="9" fillId="0" borderId="18" xfId="36" applyNumberFormat="1" applyFont="1" applyBorder="1" applyAlignment="1" applyProtection="1">
      <alignment horizontal="right" vertical="center"/>
    </xf>
    <xf numFmtId="38" fontId="9" fillId="0" borderId="34" xfId="36" applyNumberFormat="1" applyFont="1" applyBorder="1" applyAlignment="1" applyProtection="1">
      <alignment horizontal="right" vertical="center"/>
    </xf>
    <xf numFmtId="38" fontId="9" fillId="0" borderId="25" xfId="36" applyNumberFormat="1" applyFont="1" applyBorder="1" applyAlignment="1" applyProtection="1">
      <alignment horizontal="right" vertical="center"/>
    </xf>
    <xf numFmtId="38" fontId="9" fillId="0" borderId="57" xfId="36" applyNumberFormat="1" applyFont="1" applyBorder="1" applyAlignment="1" applyProtection="1">
      <alignment horizontal="right" vertical="center"/>
    </xf>
    <xf numFmtId="38" fontId="9" fillId="0" borderId="60" xfId="36" applyNumberFormat="1" applyFont="1" applyFill="1" applyBorder="1" applyAlignment="1" applyProtection="1">
      <alignment horizontal="right" vertical="center"/>
    </xf>
    <xf numFmtId="38" fontId="9" fillId="0" borderId="61" xfId="36" applyNumberFormat="1" applyFont="1" applyFill="1" applyBorder="1" applyAlignment="1" applyProtection="1">
      <alignment horizontal="right" vertical="center"/>
    </xf>
    <xf numFmtId="0" fontId="9" fillId="0" borderId="85" xfId="36" applyFont="1" applyFill="1" applyBorder="1" applyAlignment="1" applyProtection="1">
      <alignment horizontal="center" vertical="center" wrapText="1"/>
    </xf>
    <xf numFmtId="0" fontId="3" fillId="0" borderId="86" xfId="36" applyFont="1" applyBorder="1" applyAlignment="1" applyProtection="1">
      <alignment vertical="center"/>
    </xf>
    <xf numFmtId="0" fontId="9" fillId="0" borderId="87" xfId="36" applyFont="1" applyFill="1" applyBorder="1" applyAlignment="1" applyProtection="1">
      <alignment horizontal="center" vertical="center" wrapText="1"/>
    </xf>
    <xf numFmtId="0" fontId="3" fillId="0" borderId="88" xfId="36" applyFont="1" applyBorder="1" applyAlignment="1" applyProtection="1">
      <alignment vertical="center"/>
    </xf>
    <xf numFmtId="0" fontId="3" fillId="0" borderId="87" xfId="36" applyFont="1" applyBorder="1" applyAlignment="1" applyProtection="1">
      <alignment vertical="center"/>
    </xf>
    <xf numFmtId="0" fontId="3" fillId="0" borderId="89" xfId="36" applyFont="1" applyBorder="1" applyAlignment="1" applyProtection="1">
      <alignment vertical="center"/>
    </xf>
    <xf numFmtId="0" fontId="3" fillId="0" borderId="90" xfId="36" applyFont="1" applyBorder="1" applyAlignment="1" applyProtection="1">
      <alignment vertical="center"/>
    </xf>
    <xf numFmtId="4" fontId="9" fillId="0" borderId="1" xfId="38" applyNumberFormat="1" applyFont="1" applyFill="1" applyBorder="1" applyAlignment="1" applyProtection="1">
      <alignment horizontal="center" vertical="center" wrapText="1"/>
    </xf>
    <xf numFmtId="4" fontId="9" fillId="0" borderId="2" xfId="38" applyNumberFormat="1" applyFont="1" applyFill="1" applyBorder="1" applyAlignment="1" applyProtection="1">
      <alignment horizontal="center" vertical="center" wrapText="1"/>
    </xf>
    <xf numFmtId="4" fontId="9" fillId="0" borderId="59" xfId="38" applyNumberFormat="1" applyFont="1" applyFill="1" applyBorder="1" applyAlignment="1" applyProtection="1">
      <alignment horizontal="center" vertical="center" wrapText="1"/>
    </xf>
    <xf numFmtId="4" fontId="9" fillId="0" borderId="48" xfId="38" applyNumberFormat="1" applyFont="1" applyFill="1" applyBorder="1" applyAlignment="1" applyProtection="1">
      <alignment horizontal="center" vertical="center" wrapText="1"/>
    </xf>
    <xf numFmtId="4" fontId="9" fillId="0" borderId="49" xfId="38" applyNumberFormat="1" applyFont="1" applyFill="1" applyBorder="1" applyAlignment="1" applyProtection="1">
      <alignment horizontal="center" vertical="center" wrapText="1"/>
    </xf>
    <xf numFmtId="4" fontId="9" fillId="0" borderId="44" xfId="38" applyNumberFormat="1" applyFont="1" applyFill="1" applyBorder="1" applyAlignment="1" applyProtection="1">
      <alignment horizontal="center" vertical="center" wrapText="1"/>
    </xf>
    <xf numFmtId="4" fontId="9" fillId="0" borderId="18" xfId="38" applyNumberFormat="1" applyFont="1" applyFill="1" applyBorder="1" applyAlignment="1" applyProtection="1">
      <alignment horizontal="center" vertical="center" wrapText="1"/>
    </xf>
    <xf numFmtId="4" fontId="9" fillId="0" borderId="71" xfId="38" applyNumberFormat="1" applyFont="1" applyFill="1" applyBorder="1" applyAlignment="1" applyProtection="1">
      <alignment horizontal="center" vertical="center" wrapText="1"/>
    </xf>
    <xf numFmtId="4" fontId="9" fillId="0" borderId="34" xfId="38" applyNumberFormat="1" applyFont="1" applyFill="1" applyBorder="1" applyAlignment="1" applyProtection="1">
      <alignment horizontal="center" vertical="center" wrapText="1"/>
    </xf>
    <xf numFmtId="4" fontId="9" fillId="0" borderId="5" xfId="38" applyNumberFormat="1" applyFont="1" applyFill="1" applyBorder="1" applyAlignment="1" applyProtection="1">
      <alignment horizontal="center" vertical="center" wrapText="1"/>
    </xf>
    <xf numFmtId="0" fontId="9" fillId="0" borderId="77" xfId="25" applyFont="1" applyFill="1" applyBorder="1" applyAlignment="1" applyProtection="1">
      <alignment horizontal="center" vertical="center"/>
    </xf>
    <xf numFmtId="0" fontId="9" fillId="0" borderId="78" xfId="25" applyFont="1" applyFill="1" applyBorder="1" applyAlignment="1" applyProtection="1">
      <alignment horizontal="center" vertical="center"/>
    </xf>
    <xf numFmtId="38" fontId="9" fillId="0" borderId="79" xfId="13" applyFont="1" applyFill="1" applyBorder="1" applyAlignment="1" applyProtection="1">
      <alignment horizontal="center" vertical="center" shrinkToFit="1"/>
    </xf>
    <xf numFmtId="38" fontId="9" fillId="0" borderId="80" xfId="13" applyFont="1" applyFill="1" applyBorder="1" applyAlignment="1" applyProtection="1">
      <alignment horizontal="center" vertical="center" shrinkToFit="1"/>
    </xf>
    <xf numFmtId="38" fontId="9" fillId="0" borderId="81" xfId="13" applyFont="1" applyFill="1" applyBorder="1" applyAlignment="1" applyProtection="1">
      <alignment horizontal="center" vertical="center" shrinkToFit="1"/>
    </xf>
    <xf numFmtId="3" fontId="9" fillId="0" borderId="82" xfId="13" applyNumberFormat="1" applyFont="1" applyFill="1" applyBorder="1" applyAlignment="1" applyProtection="1">
      <alignment horizontal="center" vertical="center" shrinkToFit="1"/>
    </xf>
    <xf numFmtId="3" fontId="9" fillId="0" borderId="83" xfId="13" applyNumberFormat="1" applyFont="1" applyFill="1" applyBorder="1" applyAlignment="1" applyProtection="1">
      <alignment horizontal="center" vertical="center" shrinkToFit="1"/>
    </xf>
    <xf numFmtId="3" fontId="9" fillId="0" borderId="84" xfId="13" applyNumberFormat="1" applyFont="1" applyFill="1" applyBorder="1" applyAlignment="1" applyProtection="1">
      <alignment horizontal="center" vertical="center" shrinkToFit="1"/>
    </xf>
    <xf numFmtId="3" fontId="9" fillId="0" borderId="79" xfId="13" applyNumberFormat="1" applyFont="1" applyFill="1" applyBorder="1" applyAlignment="1" applyProtection="1">
      <alignment horizontal="center" vertical="center" shrinkToFit="1"/>
    </xf>
    <xf numFmtId="3" fontId="9" fillId="0" borderId="80" xfId="13" applyNumberFormat="1" applyFont="1" applyFill="1" applyBorder="1" applyAlignment="1" applyProtection="1">
      <alignment horizontal="center" vertical="center" shrinkToFit="1"/>
    </xf>
    <xf numFmtId="40" fontId="9" fillId="0" borderId="77" xfId="36" applyNumberFormat="1" applyFont="1" applyFill="1" applyBorder="1" applyAlignment="1" applyProtection="1">
      <alignment horizontal="center" vertical="center"/>
    </xf>
    <xf numFmtId="40" fontId="9" fillId="0" borderId="64" xfId="36" applyNumberFormat="1" applyFont="1" applyFill="1" applyBorder="1" applyAlignment="1" applyProtection="1">
      <alignment horizontal="center" vertical="center"/>
    </xf>
    <xf numFmtId="3" fontId="9" fillId="0" borderId="4" xfId="38" applyNumberFormat="1" applyFont="1" applyFill="1" applyBorder="1" applyAlignment="1" applyProtection="1">
      <alignment horizontal="right"/>
    </xf>
    <xf numFmtId="3" fontId="9" fillId="0" borderId="5" xfId="38" applyNumberFormat="1" applyFont="1" applyFill="1" applyBorder="1" applyAlignment="1" applyProtection="1">
      <alignment horizontal="right"/>
    </xf>
    <xf numFmtId="177" fontId="9" fillId="0" borderId="0" xfId="36" applyNumberFormat="1" applyFont="1" applyBorder="1" applyAlignment="1" applyProtection="1">
      <alignment horizontal="right" vertical="center"/>
    </xf>
    <xf numFmtId="0" fontId="7" fillId="0" borderId="0" xfId="28" applyFont="1" applyBorder="1" applyAlignment="1" applyProtection="1">
      <alignment horizontal="center" vertical="center"/>
    </xf>
    <xf numFmtId="0" fontId="9" fillId="0" borderId="4" xfId="25" applyFont="1" applyFill="1" applyBorder="1" applyAlignment="1" applyProtection="1">
      <alignment horizontal="center" vertical="center"/>
    </xf>
    <xf numFmtId="0" fontId="9" fillId="0" borderId="5" xfId="25" applyFont="1" applyFill="1" applyBorder="1" applyAlignment="1" applyProtection="1">
      <alignment horizontal="center" vertical="center"/>
    </xf>
    <xf numFmtId="0" fontId="9" fillId="0" borderId="46" xfId="25" applyFont="1" applyFill="1" applyBorder="1" applyAlignment="1" applyProtection="1">
      <alignment horizontal="center" vertical="center" wrapText="1" shrinkToFit="1"/>
    </xf>
    <xf numFmtId="0" fontId="3" fillId="0" borderId="35" xfId="36" applyFont="1" applyBorder="1" applyAlignment="1" applyProtection="1">
      <alignment horizontal="center" vertical="center" wrapText="1" shrinkToFit="1"/>
    </xf>
    <xf numFmtId="0" fontId="9" fillId="0" borderId="6" xfId="25" applyFont="1" applyFill="1" applyBorder="1" applyAlignment="1" applyProtection="1">
      <alignment horizontal="center" vertical="center" shrinkToFit="1"/>
    </xf>
    <xf numFmtId="0" fontId="9" fillId="0" borderId="14" xfId="25" applyFont="1" applyFill="1" applyBorder="1" applyAlignment="1" applyProtection="1">
      <alignment horizontal="center" vertical="center" shrinkToFit="1"/>
    </xf>
    <xf numFmtId="0" fontId="9" fillId="0" borderId="0" xfId="36" applyFont="1" applyBorder="1" applyAlignment="1" applyProtection="1">
      <alignment horizontal="center" vertical="center"/>
    </xf>
    <xf numFmtId="0" fontId="7" fillId="0" borderId="0" xfId="28" applyFont="1" applyBorder="1" applyAlignment="1" applyProtection="1">
      <alignment horizontal="center" vertical="center" wrapText="1"/>
    </xf>
    <xf numFmtId="4" fontId="15" fillId="0" borderId="25" xfId="38" applyNumberFormat="1" applyFont="1" applyFill="1" applyBorder="1" applyAlignment="1" applyProtection="1">
      <alignment horizontal="center" vertical="center" wrapText="1"/>
    </xf>
    <xf numFmtId="4" fontId="15" fillId="0" borderId="24" xfId="38" applyNumberFormat="1" applyFont="1" applyFill="1" applyBorder="1" applyAlignment="1" applyProtection="1">
      <alignment horizontal="center" vertical="center" wrapText="1"/>
    </xf>
    <xf numFmtId="0" fontId="7" fillId="0" borderId="4" xfId="36" applyFont="1" applyBorder="1" applyAlignment="1" applyProtection="1">
      <alignment horizontal="center" vertical="center" wrapText="1"/>
    </xf>
    <xf numFmtId="0" fontId="7" fillId="0" borderId="9" xfId="36" applyFont="1" applyBorder="1" applyAlignment="1" applyProtection="1">
      <alignment horizontal="center" vertical="center" wrapText="1"/>
    </xf>
    <xf numFmtId="0" fontId="9" fillId="0" borderId="91" xfId="25" applyFont="1" applyFill="1" applyBorder="1" applyAlignment="1" applyProtection="1">
      <alignment horizontal="center" vertical="center" wrapText="1"/>
    </xf>
    <xf numFmtId="0" fontId="3" fillId="0" borderId="92" xfId="36" applyFont="1" applyBorder="1" applyAlignment="1" applyProtection="1">
      <alignment horizontal="center" vertical="center" wrapText="1"/>
    </xf>
    <xf numFmtId="0" fontId="9" fillId="0" borderId="46" xfId="25" applyFont="1" applyFill="1" applyBorder="1" applyAlignment="1" applyProtection="1">
      <alignment horizontal="center" vertical="center" shrinkToFit="1"/>
    </xf>
    <xf numFmtId="0" fontId="3" fillId="0" borderId="35" xfId="36" applyFont="1" applyBorder="1" applyAlignment="1" applyProtection="1">
      <alignment horizontal="center" vertical="center"/>
    </xf>
    <xf numFmtId="0" fontId="15" fillId="0" borderId="0" xfId="36" applyFont="1" applyFill="1" applyAlignment="1" applyProtection="1">
      <alignment horizontal="left" vertical="top" wrapText="1"/>
    </xf>
    <xf numFmtId="0" fontId="7" fillId="0" borderId="0" xfId="28" applyFont="1" applyBorder="1" applyAlignment="1" applyProtection="1">
      <alignment horizontal="center" vertical="center" wrapText="1" shrinkToFit="1"/>
    </xf>
    <xf numFmtId="4" fontId="9" fillId="0" borderId="91" xfId="38" applyNumberFormat="1" applyFont="1" applyFill="1" applyBorder="1" applyAlignment="1" applyProtection="1">
      <alignment horizontal="center" vertical="center" wrapText="1"/>
    </xf>
    <xf numFmtId="4" fontId="9" fillId="0" borderId="38" xfId="38" applyNumberFormat="1" applyFont="1" applyFill="1" applyBorder="1" applyAlignment="1" applyProtection="1">
      <alignment horizontal="center" vertical="center" wrapText="1"/>
    </xf>
    <xf numFmtId="3" fontId="9" fillId="0" borderId="32" xfId="38" applyNumberFormat="1" applyFont="1" applyFill="1" applyBorder="1" applyAlignment="1" applyProtection="1">
      <alignment horizontal="right"/>
    </xf>
    <xf numFmtId="3" fontId="9" fillId="0" borderId="34" xfId="38" applyNumberFormat="1" applyFont="1" applyFill="1" applyBorder="1" applyAlignment="1" applyProtection="1">
      <alignment horizontal="right"/>
    </xf>
    <xf numFmtId="176" fontId="9" fillId="0" borderId="0" xfId="36" applyNumberFormat="1" applyFont="1" applyBorder="1" applyAlignment="1" applyProtection="1">
      <alignment horizontal="right" vertical="center"/>
    </xf>
    <xf numFmtId="3" fontId="9" fillId="0" borderId="93" xfId="38" applyNumberFormat="1" applyFont="1" applyFill="1" applyBorder="1" applyAlignment="1" applyProtection="1">
      <alignment horizontal="right"/>
    </xf>
    <xf numFmtId="3" fontId="9" fillId="0" borderId="94" xfId="38" applyNumberFormat="1" applyFont="1" applyFill="1" applyBorder="1" applyAlignment="1" applyProtection="1">
      <alignment horizontal="right"/>
    </xf>
    <xf numFmtId="3" fontId="9" fillId="0" borderId="95" xfId="38" applyNumberFormat="1" applyFont="1" applyFill="1" applyBorder="1" applyAlignment="1" applyProtection="1">
      <alignment horizontal="center"/>
    </xf>
    <xf numFmtId="3" fontId="9" fillId="0" borderId="96" xfId="38" applyNumberFormat="1" applyFont="1" applyFill="1" applyBorder="1" applyAlignment="1" applyProtection="1">
      <alignment horizontal="center"/>
    </xf>
    <xf numFmtId="3" fontId="9" fillId="0" borderId="97" xfId="38" applyNumberFormat="1" applyFont="1" applyFill="1" applyBorder="1" applyAlignment="1" applyProtection="1">
      <alignment horizontal="center"/>
    </xf>
    <xf numFmtId="3" fontId="9" fillId="0" borderId="98" xfId="38" applyNumberFormat="1" applyFont="1" applyFill="1" applyBorder="1" applyAlignment="1" applyProtection="1">
      <alignment horizontal="center"/>
    </xf>
    <xf numFmtId="3" fontId="9" fillId="0" borderId="99" xfId="38" applyNumberFormat="1" applyFont="1" applyFill="1" applyBorder="1" applyAlignment="1" applyProtection="1">
      <alignment horizontal="center"/>
    </xf>
    <xf numFmtId="3" fontId="9" fillId="0" borderId="100" xfId="38" applyNumberFormat="1" applyFont="1" applyFill="1" applyBorder="1" applyAlignment="1" applyProtection="1">
      <alignment horizontal="center"/>
    </xf>
    <xf numFmtId="0" fontId="3" fillId="0" borderId="80" xfId="36" applyFont="1" applyBorder="1" applyAlignment="1" applyProtection="1">
      <alignment horizontal="center" vertical="center" shrinkToFit="1"/>
    </xf>
    <xf numFmtId="0" fontId="3" fillId="0" borderId="81" xfId="36" applyFont="1" applyBorder="1" applyAlignment="1" applyProtection="1">
      <alignment horizontal="center" vertical="center" shrinkToFit="1"/>
    </xf>
    <xf numFmtId="40" fontId="14" fillId="0" borderId="42" xfId="36" applyNumberFormat="1" applyFont="1" applyBorder="1" applyAlignment="1" applyProtection="1">
      <alignment horizontal="center" vertical="center"/>
    </xf>
    <xf numFmtId="40" fontId="14" fillId="0" borderId="60" xfId="36" applyNumberFormat="1" applyFont="1" applyBorder="1" applyAlignment="1" applyProtection="1">
      <alignment horizontal="center" vertical="center"/>
    </xf>
    <xf numFmtId="40" fontId="14" fillId="0" borderId="61" xfId="36" applyNumberFormat="1" applyFont="1" applyBorder="1" applyAlignment="1" applyProtection="1">
      <alignment horizontal="center" vertical="center"/>
    </xf>
    <xf numFmtId="40" fontId="9" fillId="0" borderId="0" xfId="36" applyNumberFormat="1" applyFont="1" applyFill="1" applyBorder="1" applyAlignment="1" applyProtection="1">
      <alignment horizontal="right" vertical="top"/>
    </xf>
    <xf numFmtId="0" fontId="9" fillId="0" borderId="0" xfId="36" applyFont="1" applyFill="1" applyBorder="1" applyAlignment="1" applyProtection="1">
      <alignment horizontal="right" vertical="top"/>
    </xf>
    <xf numFmtId="0" fontId="14" fillId="0" borderId="0" xfId="36" applyFont="1" applyAlignment="1" applyProtection="1">
      <alignment horizontal="left" vertical="center"/>
    </xf>
    <xf numFmtId="4" fontId="9" fillId="0" borderId="0" xfId="38" applyNumberFormat="1" applyFont="1" applyFill="1" applyBorder="1" applyAlignment="1" applyProtection="1">
      <alignment horizontal="center" vertical="center" wrapText="1"/>
    </xf>
    <xf numFmtId="0" fontId="9" fillId="0" borderId="0" xfId="25" applyFont="1" applyFill="1" applyBorder="1" applyAlignment="1" applyProtection="1">
      <alignment horizontal="center" vertical="center"/>
    </xf>
    <xf numFmtId="0" fontId="9" fillId="0" borderId="0" xfId="25" applyFont="1" applyFill="1" applyBorder="1" applyAlignment="1" applyProtection="1">
      <alignment horizontal="center" vertical="center" shrinkToFit="1"/>
    </xf>
    <xf numFmtId="0" fontId="3" fillId="0" borderId="0" xfId="36" applyFont="1" applyBorder="1" applyAlignment="1" applyProtection="1">
      <alignment horizontal="center" vertical="center"/>
    </xf>
    <xf numFmtId="40" fontId="9" fillId="0" borderId="0" xfId="13" applyNumberFormat="1" applyFont="1" applyFill="1" applyBorder="1" applyAlignment="1" applyProtection="1">
      <alignment horizontal="right"/>
    </xf>
    <xf numFmtId="40" fontId="9" fillId="0" borderId="0" xfId="10" applyNumberFormat="1" applyFont="1" applyFill="1" applyBorder="1" applyAlignment="1" applyProtection="1">
      <alignment vertical="center"/>
    </xf>
    <xf numFmtId="0" fontId="15" fillId="0" borderId="0" xfId="36" applyFont="1" applyFill="1" applyAlignment="1" applyProtection="1">
      <alignment vertical="top" wrapText="1"/>
    </xf>
    <xf numFmtId="0" fontId="22" fillId="0" borderId="62" xfId="36" applyFont="1" applyBorder="1" applyProtection="1">
      <alignment vertical="center"/>
    </xf>
    <xf numFmtId="0" fontId="22" fillId="0" borderId="3" xfId="36" applyFont="1" applyBorder="1" applyProtection="1">
      <alignment vertical="center"/>
    </xf>
    <xf numFmtId="0" fontId="4" fillId="0" borderId="0" xfId="20" applyBorder="1" applyProtection="1"/>
    <xf numFmtId="40" fontId="13" fillId="0" borderId="1" xfId="36" applyNumberFormat="1" applyFont="1" applyBorder="1" applyAlignment="1" applyProtection="1">
      <alignment horizontal="center" vertical="center"/>
    </xf>
    <xf numFmtId="40" fontId="13" fillId="0" borderId="2" xfId="36" applyNumberFormat="1" applyFont="1" applyBorder="1" applyAlignment="1" applyProtection="1">
      <alignment horizontal="center" vertical="center"/>
    </xf>
    <xf numFmtId="40" fontId="13" fillId="0" borderId="59" xfId="36" applyNumberFormat="1" applyFont="1" applyBorder="1" applyAlignment="1" applyProtection="1">
      <alignment horizontal="center" vertical="center"/>
    </xf>
    <xf numFmtId="40" fontId="13" fillId="0" borderId="63" xfId="36" applyNumberFormat="1" applyFont="1" applyBorder="1" applyAlignment="1" applyProtection="1">
      <alignment horizontal="center" vertical="center"/>
    </xf>
    <xf numFmtId="0" fontId="23" fillId="0" borderId="0" xfId="36" applyFont="1" applyProtection="1">
      <alignment vertical="center"/>
    </xf>
    <xf numFmtId="0" fontId="4" fillId="0" borderId="77" xfId="20" applyFont="1" applyBorder="1" applyAlignment="1" applyProtection="1">
      <alignment horizontal="left" vertical="center"/>
    </xf>
    <xf numFmtId="0" fontId="4" fillId="0" borderId="64" xfId="20" applyFont="1" applyBorder="1" applyAlignment="1" applyProtection="1">
      <alignment horizontal="left" vertical="center"/>
    </xf>
    <xf numFmtId="0" fontId="4" fillId="0" borderId="78" xfId="20" applyFont="1" applyBorder="1" applyAlignment="1" applyProtection="1">
      <alignment horizontal="left" vertical="center"/>
    </xf>
    <xf numFmtId="38" fontId="24" fillId="0" borderId="47" xfId="36" applyNumberFormat="1" applyFont="1" applyFill="1" applyBorder="1" applyAlignment="1" applyProtection="1">
      <alignment vertical="center"/>
    </xf>
    <xf numFmtId="178" fontId="24" fillId="0" borderId="50" xfId="36" applyNumberFormat="1" applyFont="1" applyFill="1" applyBorder="1" applyAlignment="1" applyProtection="1">
      <alignment horizontal="right" vertical="center"/>
      <protection locked="0"/>
    </xf>
    <xf numFmtId="178" fontId="24" fillId="0" borderId="51" xfId="36" applyNumberFormat="1" applyFont="1" applyFill="1" applyBorder="1" applyAlignment="1" applyProtection="1">
      <alignment horizontal="right" vertical="center"/>
      <protection locked="0"/>
    </xf>
    <xf numFmtId="178" fontId="24" fillId="0" borderId="56" xfId="36" applyNumberFormat="1" applyFont="1" applyFill="1" applyBorder="1" applyAlignment="1" applyProtection="1">
      <alignment horizontal="right" vertical="center"/>
      <protection locked="0"/>
    </xf>
    <xf numFmtId="40" fontId="13" fillId="0" borderId="3" xfId="36" applyNumberFormat="1" applyFont="1" applyBorder="1" applyAlignment="1" applyProtection="1">
      <alignment horizontal="center" vertical="center"/>
    </xf>
    <xf numFmtId="40" fontId="13" fillId="0" borderId="0" xfId="36" applyNumberFormat="1" applyFont="1" applyBorder="1" applyAlignment="1" applyProtection="1">
      <alignment horizontal="center" vertical="center"/>
    </xf>
    <xf numFmtId="40" fontId="14" fillId="0" borderId="71" xfId="36" applyNumberFormat="1" applyFont="1" applyBorder="1" applyAlignment="1" applyProtection="1">
      <alignment vertical="center"/>
    </xf>
    <xf numFmtId="0" fontId="9" fillId="0" borderId="72" xfId="36" applyFont="1" applyBorder="1" applyAlignment="1" applyProtection="1">
      <alignment horizontal="center" vertical="center" wrapText="1"/>
    </xf>
    <xf numFmtId="0" fontId="9" fillId="0" borderId="35" xfId="36" applyFont="1" applyBorder="1" applyAlignment="1" applyProtection="1">
      <alignment horizontal="center" vertical="center"/>
    </xf>
    <xf numFmtId="40" fontId="14" fillId="0" borderId="3" xfId="36" applyNumberFormat="1" applyFont="1" applyBorder="1" applyAlignment="1" applyProtection="1">
      <alignment horizontal="left" vertical="center"/>
    </xf>
    <xf numFmtId="40" fontId="14" fillId="0" borderId="54" xfId="36" applyNumberFormat="1" applyFont="1" applyBorder="1" applyAlignment="1" applyProtection="1">
      <alignment horizontal="left" vertical="center"/>
    </xf>
    <xf numFmtId="40" fontId="14" fillId="0" borderId="42" xfId="36" applyNumberFormat="1" applyFont="1" applyBorder="1" applyAlignment="1" applyProtection="1">
      <alignment horizontal="left" vertical="center"/>
    </xf>
    <xf numFmtId="40" fontId="14" fillId="0" borderId="61" xfId="36" applyNumberFormat="1" applyFont="1" applyBorder="1" applyAlignment="1" applyProtection="1">
      <alignment horizontal="left" vertical="center"/>
    </xf>
    <xf numFmtId="40" fontId="14" fillId="0" borderId="1" xfId="36" applyNumberFormat="1" applyFont="1" applyBorder="1" applyAlignment="1" applyProtection="1">
      <alignment horizontal="left" vertical="center"/>
    </xf>
    <xf numFmtId="40" fontId="14" fillId="0" borderId="59" xfId="36" applyNumberFormat="1" applyFont="1" applyBorder="1" applyAlignment="1" applyProtection="1">
      <alignment horizontal="left" vertical="center"/>
    </xf>
    <xf numFmtId="40" fontId="14" fillId="0" borderId="103" xfId="36" applyNumberFormat="1" applyFont="1" applyBorder="1" applyAlignment="1" applyProtection="1">
      <alignment vertical="center"/>
    </xf>
    <xf numFmtId="0" fontId="25" fillId="0" borderId="1" xfId="20" applyFont="1" applyBorder="1" applyAlignment="1" applyProtection="1">
      <alignment horizontal="left" vertical="top"/>
      <protection locked="0"/>
    </xf>
    <xf numFmtId="0" fontId="25" fillId="0" borderId="2" xfId="20" applyFont="1" applyBorder="1" applyAlignment="1" applyProtection="1">
      <alignment horizontal="left" vertical="top"/>
      <protection locked="0"/>
    </xf>
    <xf numFmtId="0" fontId="25" fillId="0" borderId="59" xfId="20" applyFont="1" applyBorder="1" applyAlignment="1" applyProtection="1">
      <alignment horizontal="left" vertical="top"/>
      <protection locked="0"/>
    </xf>
    <xf numFmtId="0" fontId="25" fillId="0" borderId="3" xfId="20" applyFont="1" applyBorder="1" applyAlignment="1" applyProtection="1">
      <alignment horizontal="left" vertical="top"/>
      <protection locked="0"/>
    </xf>
    <xf numFmtId="0" fontId="25" fillId="0" borderId="0" xfId="20" applyFont="1" applyBorder="1" applyAlignment="1" applyProtection="1">
      <alignment horizontal="left" vertical="top"/>
      <protection locked="0"/>
    </xf>
    <xf numFmtId="0" fontId="25" fillId="0" borderId="54" xfId="20" applyFont="1" applyBorder="1" applyAlignment="1" applyProtection="1">
      <alignment horizontal="left" vertical="top"/>
      <protection locked="0"/>
    </xf>
    <xf numFmtId="0" fontId="25" fillId="0" borderId="42" xfId="20" applyFont="1" applyBorder="1" applyAlignment="1" applyProtection="1">
      <alignment horizontal="left" vertical="top"/>
      <protection locked="0"/>
    </xf>
    <xf numFmtId="0" fontId="25" fillId="0" borderId="60" xfId="20" applyFont="1" applyBorder="1" applyAlignment="1" applyProtection="1">
      <alignment horizontal="left" vertical="top"/>
      <protection locked="0"/>
    </xf>
    <xf numFmtId="0" fontId="25" fillId="0" borderId="61" xfId="20" applyFont="1" applyBorder="1" applyAlignment="1" applyProtection="1">
      <alignment horizontal="left" vertical="top"/>
      <protection locked="0"/>
    </xf>
    <xf numFmtId="0" fontId="4" fillId="0" borderId="0" xfId="20" applyFont="1" applyBorder="1" applyAlignment="1" applyProtection="1">
      <alignment vertical="top"/>
    </xf>
  </cellXfs>
  <cellStyles count="44">
    <cellStyle name="???ｽ?づ??" xfId="1" xr:uid="{00000000-0005-0000-0000-000000000000}"/>
    <cellStyle name="???ｽ?ゑぷ0" xfId="2" xr:uid="{00000000-0005-0000-0000-000001000000}"/>
    <cellStyle name="???兢???ぷ0" xfId="3" xr:uid="{00000000-0005-0000-0000-000002000000}"/>
    <cellStyle name="???兢?酒??" xfId="4" xr:uid="{00000000-0005-0000-0000-000003000000}"/>
    <cellStyle name="?兎?ぷ" xfId="5" xr:uid="{00000000-0005-0000-0000-000004000000}"/>
    <cellStyle name="パーセント 2" xfId="6" xr:uid="{00000000-0005-0000-0000-000005000000}"/>
    <cellStyle name="パーセント 3" xfId="7" xr:uid="{00000000-0005-0000-0000-000006000000}"/>
    <cellStyle name="桁区切り 2" xfId="8" xr:uid="{00000000-0005-0000-0000-000007000000}"/>
    <cellStyle name="桁区切り 2 2" xfId="9" xr:uid="{00000000-0005-0000-0000-000008000000}"/>
    <cellStyle name="桁区切り 3" xfId="10" xr:uid="{00000000-0005-0000-0000-000009000000}"/>
    <cellStyle name="桁区切り 3 2" xfId="11" xr:uid="{00000000-0005-0000-0000-00000A000000}"/>
    <cellStyle name="桁区切り 3 3" xfId="12" xr:uid="{00000000-0005-0000-0000-00000B000000}"/>
    <cellStyle name="桁区切り 4" xfId="13" xr:uid="{00000000-0005-0000-0000-00000C000000}"/>
    <cellStyle name="桁区切り 4 2" xfId="14" xr:uid="{00000000-0005-0000-0000-00000D000000}"/>
    <cellStyle name="桁区切り 5" xfId="15" xr:uid="{00000000-0005-0000-0000-00000E000000}"/>
    <cellStyle name="据ｏげ0" xfId="16" xr:uid="{00000000-0005-0000-0000-00000F000000}"/>
    <cellStyle name="据ｏべぷ" xfId="17" xr:uid="{00000000-0005-0000-0000-000010000000}"/>
    <cellStyle name="通貨 2" xfId="18" xr:uid="{00000000-0005-0000-0000-000011000000}"/>
    <cellStyle name="標準" xfId="0" builtinId="0"/>
    <cellStyle name="標準 10" xfId="19" xr:uid="{00000000-0005-0000-0000-000013000000}"/>
    <cellStyle name="標準 10 2" xfId="20" xr:uid="{00000000-0005-0000-0000-000014000000}"/>
    <cellStyle name="標準 2" xfId="21" xr:uid="{00000000-0005-0000-0000-000015000000}"/>
    <cellStyle name="標準 2 2" xfId="22" xr:uid="{00000000-0005-0000-0000-000016000000}"/>
    <cellStyle name="標準 2_丙種用紙" xfId="23" xr:uid="{00000000-0005-0000-0000-000017000000}"/>
    <cellStyle name="標準 3" xfId="24" xr:uid="{00000000-0005-0000-0000-000018000000}"/>
    <cellStyle name="標準 3 2" xfId="25" xr:uid="{00000000-0005-0000-0000-000019000000}"/>
    <cellStyle name="標準 3 3" xfId="26" xr:uid="{00000000-0005-0000-0000-00001A000000}"/>
    <cellStyle name="標準 4" xfId="27" xr:uid="{00000000-0005-0000-0000-00001B000000}"/>
    <cellStyle name="標準 4 2" xfId="28" xr:uid="{00000000-0005-0000-0000-00001C000000}"/>
    <cellStyle name="標準 4 3" xfId="29" xr:uid="{00000000-0005-0000-0000-00001D000000}"/>
    <cellStyle name="標準 5" xfId="30" xr:uid="{00000000-0005-0000-0000-00001E000000}"/>
    <cellStyle name="標準 5 2" xfId="31" xr:uid="{00000000-0005-0000-0000-00001F000000}"/>
    <cellStyle name="標準 5 3" xfId="32" xr:uid="{00000000-0005-0000-0000-000020000000}"/>
    <cellStyle name="標準 6" xfId="33" xr:uid="{00000000-0005-0000-0000-000021000000}"/>
    <cellStyle name="標準 6 2" xfId="34" xr:uid="{00000000-0005-0000-0000-000022000000}"/>
    <cellStyle name="標準 7" xfId="35" xr:uid="{00000000-0005-0000-0000-000023000000}"/>
    <cellStyle name="標準 8" xfId="36" xr:uid="{00000000-0005-0000-0000-000024000000}"/>
    <cellStyle name="標準 9" xfId="37" xr:uid="{00000000-0005-0000-0000-000025000000}"/>
    <cellStyle name="標準_H15電気料金" xfId="38" xr:uid="{00000000-0005-0000-0000-000026000000}"/>
    <cellStyle name="偮兎醖ぷ" xfId="39" xr:uid="{00000000-0005-0000-0000-000027000000}"/>
    <cellStyle name="湪倀乫兢揿敹〰ぷ0" xfId="40" xr:uid="{00000000-0005-0000-0000-000028000000}"/>
    <cellStyle name="湪倀乫兢雿酒眰〰" xfId="41" xr:uid="{00000000-0005-0000-0000-000029000000}"/>
    <cellStyle name="湪挀佽ｽ劖ゑぷ0" xfId="42" xr:uid="{00000000-0005-0000-0000-00002A000000}"/>
    <cellStyle name="湪挀佽ｽ祣づ眰〰" xfId="43" xr:uid="{00000000-0005-0000-0000-00002B000000}"/>
  </cellStyles>
  <dxfs count="11">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61"/>
  <sheetViews>
    <sheetView tabSelected="1" view="pageBreakPreview" zoomScale="80" zoomScaleNormal="100" zoomScaleSheetLayoutView="80" workbookViewId="0">
      <selection activeCell="W38" sqref="W38"/>
    </sheetView>
  </sheetViews>
  <sheetFormatPr defaultColWidth="9" defaultRowHeight="11.9" x14ac:dyDescent="0.2"/>
  <cols>
    <col min="1" max="1" width="4.19921875" style="128" customWidth="1"/>
    <col min="2" max="2" width="2.59765625" style="128" bestFit="1" customWidth="1"/>
    <col min="3" max="5" width="8" style="128" customWidth="1"/>
    <col min="6" max="7" width="4.3984375" style="128" customWidth="1"/>
    <col min="8" max="8" width="10.5" style="128" bestFit="1" customWidth="1"/>
    <col min="9" max="9" width="8" style="128" customWidth="1"/>
    <col min="10" max="10" width="8.5" style="128" customWidth="1"/>
    <col min="11" max="11" width="10.5" style="128" customWidth="1"/>
    <col min="12" max="12" width="8.09765625" style="128" customWidth="1"/>
    <col min="13" max="14" width="8" style="128" customWidth="1"/>
    <col min="15" max="15" width="11" style="128" customWidth="1"/>
    <col min="16" max="16" width="13.5" style="128" customWidth="1"/>
    <col min="17" max="17" width="13.59765625" style="128" customWidth="1"/>
    <col min="18" max="18" width="4.5" style="128" customWidth="1"/>
    <col min="19" max="19" width="8.09765625" style="128" customWidth="1"/>
    <col min="20" max="20" width="12.796875" style="128" customWidth="1"/>
    <col min="21" max="21" width="14.8984375" style="128" customWidth="1"/>
    <col min="22" max="22" width="8" style="128" customWidth="1"/>
    <col min="23" max="23" width="12.69921875" style="128" customWidth="1"/>
    <col min="24" max="24" width="2.296875" style="128" customWidth="1"/>
    <col min="25" max="25" width="9.59765625" style="128" customWidth="1"/>
    <col min="26" max="26" width="3.59765625" style="128" customWidth="1"/>
    <col min="27" max="28" width="9" style="128"/>
    <col min="29" max="29" width="9.09765625" style="128" bestFit="1" customWidth="1"/>
    <col min="30" max="30" width="10.8984375" style="128" customWidth="1"/>
    <col min="31" max="31" width="9.09765625" style="128" bestFit="1" customWidth="1"/>
    <col min="32" max="32" width="11" style="128" bestFit="1" customWidth="1"/>
    <col min="33" max="44" width="9" style="128"/>
    <col min="45" max="45" width="10.19921875" style="128" bestFit="1" customWidth="1"/>
    <col min="46" max="50" width="9" style="128"/>
    <col min="51" max="51" width="10.19921875" style="128" bestFit="1" customWidth="1"/>
    <col min="52" max="16384" width="9" style="128"/>
  </cols>
  <sheetData>
    <row r="2" spans="2:27" ht="33.85" customHeight="1" x14ac:dyDescent="0.2">
      <c r="B2" s="109"/>
      <c r="C2" s="110" t="s">
        <v>83</v>
      </c>
      <c r="D2" s="109"/>
      <c r="E2" s="109"/>
      <c r="F2" s="109"/>
      <c r="G2" s="109"/>
      <c r="H2" s="109"/>
      <c r="I2" s="109"/>
      <c r="J2" s="109"/>
      <c r="K2" s="109"/>
      <c r="L2" s="109"/>
      <c r="M2" s="109"/>
      <c r="N2" s="109"/>
      <c r="O2" s="109"/>
      <c r="P2" s="109"/>
      <c r="Q2" s="109"/>
      <c r="R2" s="109"/>
      <c r="S2" s="109"/>
      <c r="T2" s="109"/>
      <c r="U2" s="109"/>
      <c r="V2" s="109"/>
      <c r="W2" s="109"/>
      <c r="X2" s="109"/>
      <c r="Y2" s="109"/>
      <c r="Z2" s="109"/>
      <c r="AA2" s="109"/>
    </row>
    <row r="3" spans="2:27" x14ac:dyDescent="0.2">
      <c r="B3" s="109"/>
      <c r="C3" s="109" t="s">
        <v>6</v>
      </c>
      <c r="D3" s="109"/>
      <c r="E3" s="109"/>
      <c r="F3" s="109"/>
      <c r="G3" s="109"/>
      <c r="H3" s="109"/>
      <c r="I3" s="109"/>
      <c r="J3" s="109"/>
      <c r="K3" s="109"/>
      <c r="L3" s="109"/>
      <c r="M3" s="109"/>
      <c r="N3" s="109"/>
      <c r="O3" s="109"/>
      <c r="P3" s="109"/>
      <c r="Q3" s="109"/>
      <c r="R3" s="109"/>
      <c r="S3" s="109"/>
      <c r="T3" s="109"/>
      <c r="U3" s="109"/>
      <c r="V3" s="109"/>
      <c r="W3" s="109"/>
      <c r="X3" s="109"/>
      <c r="Y3" s="109"/>
      <c r="Z3" s="109"/>
      <c r="AA3" s="109"/>
    </row>
    <row r="4" spans="2:27" ht="6.9" customHeight="1" x14ac:dyDescent="0.2">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row>
    <row r="5" spans="2:27" s="151" customFormat="1" ht="23.95" customHeight="1" x14ac:dyDescent="0.2">
      <c r="B5" s="163" t="s">
        <v>2</v>
      </c>
      <c r="C5" s="164"/>
      <c r="D5" s="169" t="s">
        <v>7</v>
      </c>
      <c r="E5" s="170"/>
      <c r="F5" s="170"/>
      <c r="G5" s="170"/>
      <c r="H5" s="171"/>
      <c r="I5" s="172" t="s">
        <v>8</v>
      </c>
      <c r="J5" s="172"/>
      <c r="K5" s="173"/>
      <c r="L5" s="174" t="s">
        <v>9</v>
      </c>
      <c r="M5" s="172"/>
      <c r="N5" s="172"/>
      <c r="O5" s="173"/>
      <c r="P5" s="175" t="s">
        <v>1</v>
      </c>
      <c r="Q5" s="111"/>
      <c r="R5" s="111"/>
      <c r="S5" s="163" t="s">
        <v>2</v>
      </c>
      <c r="T5" s="177"/>
      <c r="U5" s="298" t="s">
        <v>91</v>
      </c>
      <c r="V5" s="180" t="s">
        <v>4</v>
      </c>
      <c r="W5" s="181"/>
      <c r="X5" s="112"/>
      <c r="Y5" s="112"/>
      <c r="Z5" s="131"/>
      <c r="AA5" s="131"/>
    </row>
    <row r="6" spans="2:27" s="151" customFormat="1" ht="29.3" customHeight="1" x14ac:dyDescent="0.2">
      <c r="B6" s="165"/>
      <c r="C6" s="166"/>
      <c r="D6" s="1" t="s">
        <v>5</v>
      </c>
      <c r="E6" s="2" t="s">
        <v>10</v>
      </c>
      <c r="F6" s="2" t="s">
        <v>11</v>
      </c>
      <c r="G6" s="2" t="s">
        <v>12</v>
      </c>
      <c r="H6" s="3" t="s">
        <v>0</v>
      </c>
      <c r="I6" s="4" t="s">
        <v>5</v>
      </c>
      <c r="J6" s="2" t="s">
        <v>10</v>
      </c>
      <c r="K6" s="5" t="s">
        <v>0</v>
      </c>
      <c r="L6" s="4" t="s">
        <v>5</v>
      </c>
      <c r="M6" s="2" t="s">
        <v>10</v>
      </c>
      <c r="N6" s="6" t="s">
        <v>13</v>
      </c>
      <c r="O6" s="5" t="s">
        <v>0</v>
      </c>
      <c r="P6" s="176"/>
      <c r="Q6" s="111"/>
      <c r="R6" s="111"/>
      <c r="S6" s="165"/>
      <c r="T6" s="178"/>
      <c r="U6" s="299"/>
      <c r="V6" s="182"/>
      <c r="W6" s="183"/>
      <c r="X6" s="112"/>
      <c r="Y6" s="112"/>
      <c r="Z6" s="131"/>
      <c r="AA6" s="131"/>
    </row>
    <row r="7" spans="2:27" ht="14.25" customHeight="1" x14ac:dyDescent="0.2">
      <c r="B7" s="165"/>
      <c r="C7" s="166"/>
      <c r="D7" s="1" t="s">
        <v>14</v>
      </c>
      <c r="E7" s="7" t="s">
        <v>15</v>
      </c>
      <c r="F7" s="7" t="s">
        <v>54</v>
      </c>
      <c r="G7" s="7" t="s">
        <v>16</v>
      </c>
      <c r="H7" s="139" t="s">
        <v>3</v>
      </c>
      <c r="I7" s="4" t="s">
        <v>55</v>
      </c>
      <c r="J7" s="7" t="s">
        <v>15</v>
      </c>
      <c r="K7" s="8" t="s">
        <v>3</v>
      </c>
      <c r="L7" s="4" t="s">
        <v>14</v>
      </c>
      <c r="M7" s="7" t="s">
        <v>15</v>
      </c>
      <c r="N7" s="138" t="s">
        <v>48</v>
      </c>
      <c r="O7" s="8" t="s">
        <v>3</v>
      </c>
      <c r="P7" s="9" t="s">
        <v>3</v>
      </c>
      <c r="Q7" s="109"/>
      <c r="R7" s="109"/>
      <c r="S7" s="165"/>
      <c r="T7" s="178"/>
      <c r="U7" s="57" t="s">
        <v>3</v>
      </c>
      <c r="V7" s="170" t="s">
        <v>56</v>
      </c>
      <c r="W7" s="171"/>
      <c r="X7" s="112"/>
      <c r="Y7" s="112"/>
      <c r="Z7" s="112"/>
      <c r="AA7" s="112"/>
    </row>
    <row r="8" spans="2:27" ht="15.85" customHeight="1" x14ac:dyDescent="0.2">
      <c r="B8" s="167"/>
      <c r="C8" s="168"/>
      <c r="D8" s="10" t="s">
        <v>57</v>
      </c>
      <c r="E8" s="11" t="s">
        <v>58</v>
      </c>
      <c r="F8" s="11"/>
      <c r="G8" s="11" t="s">
        <v>59</v>
      </c>
      <c r="H8" s="141" t="s">
        <v>60</v>
      </c>
      <c r="I8" s="12" t="s">
        <v>61</v>
      </c>
      <c r="J8" s="11" t="s">
        <v>17</v>
      </c>
      <c r="K8" s="13" t="s">
        <v>62</v>
      </c>
      <c r="L8" s="12" t="s">
        <v>63</v>
      </c>
      <c r="M8" s="11" t="s">
        <v>64</v>
      </c>
      <c r="N8" s="140" t="s">
        <v>65</v>
      </c>
      <c r="O8" s="13" t="s">
        <v>66</v>
      </c>
      <c r="P8" s="14" t="s">
        <v>67</v>
      </c>
      <c r="Q8" s="109"/>
      <c r="R8" s="109"/>
      <c r="S8" s="167"/>
      <c r="T8" s="179"/>
      <c r="U8" s="14" t="s">
        <v>68</v>
      </c>
      <c r="V8" s="184" t="s">
        <v>49</v>
      </c>
      <c r="W8" s="185"/>
      <c r="X8" s="112"/>
      <c r="Y8" s="112"/>
      <c r="Z8" s="112"/>
      <c r="AA8" s="112"/>
    </row>
    <row r="9" spans="2:27" ht="18" customHeight="1" x14ac:dyDescent="0.2">
      <c r="B9" s="186" t="s">
        <v>86</v>
      </c>
      <c r="C9" s="46">
        <v>7</v>
      </c>
      <c r="D9" s="16">
        <v>1100</v>
      </c>
      <c r="E9" s="17">
        <f>W$34</f>
        <v>0</v>
      </c>
      <c r="F9" s="18">
        <v>100</v>
      </c>
      <c r="G9" s="17">
        <v>0.15</v>
      </c>
      <c r="H9" s="19">
        <f>ROUNDDOWN(D9*E9*(1-G9),2)</f>
        <v>0</v>
      </c>
      <c r="I9" s="20">
        <v>1100</v>
      </c>
      <c r="J9" s="17">
        <f>W$35</f>
        <v>0</v>
      </c>
      <c r="K9" s="19">
        <f>ROUNDDOWN(I9*J9,2)</f>
        <v>0</v>
      </c>
      <c r="L9" s="20">
        <v>2700</v>
      </c>
      <c r="M9" s="17">
        <f>W$36</f>
        <v>0</v>
      </c>
      <c r="N9" s="60">
        <v>0.8</v>
      </c>
      <c r="O9" s="19">
        <f>ROUNDDOWN(L9*M9*(1-N9),2)</f>
        <v>0</v>
      </c>
      <c r="P9" s="21">
        <f>H9+K9+O9</f>
        <v>0</v>
      </c>
      <c r="Q9" s="113"/>
      <c r="R9" s="113"/>
      <c r="S9" s="186" t="s">
        <v>86</v>
      </c>
      <c r="T9" s="46">
        <v>7</v>
      </c>
      <c r="U9" s="114">
        <f>ROUNDDOWN($P9+$Q32,0)</f>
        <v>0</v>
      </c>
      <c r="V9" s="188">
        <f>D32+E32+F32+L32+N32</f>
        <v>7500</v>
      </c>
      <c r="W9" s="189"/>
      <c r="X9" s="112"/>
      <c r="Y9" s="112"/>
      <c r="Z9" s="112"/>
      <c r="AA9" s="112"/>
    </row>
    <row r="10" spans="2:27" ht="18" customHeight="1" x14ac:dyDescent="0.2">
      <c r="B10" s="187"/>
      <c r="C10" s="30">
        <v>8</v>
      </c>
      <c r="D10" s="23">
        <f>$D$9</f>
        <v>1100</v>
      </c>
      <c r="E10" s="24">
        <f>W$34</f>
        <v>0</v>
      </c>
      <c r="F10" s="25">
        <v>100</v>
      </c>
      <c r="G10" s="24">
        <v>0.15</v>
      </c>
      <c r="H10" s="26">
        <f t="shared" ref="H10:H20" si="0">ROUNDDOWN(D10*E10*(1-G10),2)</f>
        <v>0</v>
      </c>
      <c r="I10" s="27">
        <f>$I$9</f>
        <v>1100</v>
      </c>
      <c r="J10" s="24">
        <f>W$35</f>
        <v>0</v>
      </c>
      <c r="K10" s="26">
        <f t="shared" ref="K10:K20" si="1">ROUNDDOWN(I10*J10,2)</f>
        <v>0</v>
      </c>
      <c r="L10" s="27">
        <f>$L$9</f>
        <v>2700</v>
      </c>
      <c r="M10" s="24">
        <f>W$36</f>
        <v>0</v>
      </c>
      <c r="N10" s="28">
        <v>0.15</v>
      </c>
      <c r="O10" s="26">
        <f t="shared" ref="O10:O20" si="2">ROUNDDOWN(L10*M10*(1-N10),2)</f>
        <v>0</v>
      </c>
      <c r="P10" s="29">
        <f t="shared" ref="P10:P20" si="3">H10+K10+O10</f>
        <v>0</v>
      </c>
      <c r="Q10" s="272" t="s">
        <v>84</v>
      </c>
      <c r="R10" s="272"/>
      <c r="S10" s="187"/>
      <c r="T10" s="58">
        <v>8</v>
      </c>
      <c r="U10" s="115">
        <f t="shared" ref="U10:U20" si="4">ROUNDDOWN($P10+$Q33,0)</f>
        <v>0</v>
      </c>
      <c r="V10" s="190">
        <f>D33+E33+F33+L33+N33</f>
        <v>4015</v>
      </c>
      <c r="W10" s="191"/>
      <c r="X10" s="112"/>
      <c r="Y10" s="112"/>
      <c r="Z10" s="112"/>
      <c r="AA10" s="112"/>
    </row>
    <row r="11" spans="2:27" ht="18" customHeight="1" x14ac:dyDescent="0.2">
      <c r="B11" s="187"/>
      <c r="C11" s="30">
        <v>9</v>
      </c>
      <c r="D11" s="23">
        <f t="shared" ref="D11:D20" si="5">$D$9</f>
        <v>1100</v>
      </c>
      <c r="E11" s="24">
        <f>W$34</f>
        <v>0</v>
      </c>
      <c r="F11" s="25">
        <v>100</v>
      </c>
      <c r="G11" s="24">
        <v>0.15</v>
      </c>
      <c r="H11" s="26">
        <f t="shared" si="0"/>
        <v>0</v>
      </c>
      <c r="I11" s="27">
        <f t="shared" ref="I11:I20" si="6">$I$9</f>
        <v>1100</v>
      </c>
      <c r="J11" s="24">
        <f>W$35</f>
        <v>0</v>
      </c>
      <c r="K11" s="26">
        <f t="shared" si="1"/>
        <v>0</v>
      </c>
      <c r="L11" s="27">
        <f t="shared" ref="L11:L20" si="7">$L$9</f>
        <v>2700</v>
      </c>
      <c r="M11" s="24">
        <f>W$36</f>
        <v>0</v>
      </c>
      <c r="N11" s="28">
        <f>$N$9</f>
        <v>0.8</v>
      </c>
      <c r="O11" s="26">
        <f t="shared" si="2"/>
        <v>0</v>
      </c>
      <c r="P11" s="29">
        <f t="shared" si="3"/>
        <v>0</v>
      </c>
      <c r="Q11" s="113"/>
      <c r="R11" s="113"/>
      <c r="S11" s="187"/>
      <c r="T11" s="58">
        <v>9</v>
      </c>
      <c r="U11" s="115">
        <f t="shared" si="4"/>
        <v>0</v>
      </c>
      <c r="V11" s="190">
        <f>D34+E34+F34+L34+N34</f>
        <v>500</v>
      </c>
      <c r="W11" s="191"/>
      <c r="X11" s="112"/>
      <c r="Y11" s="112"/>
      <c r="Z11" s="112"/>
      <c r="AA11" s="112"/>
    </row>
    <row r="12" spans="2:27" ht="18" customHeight="1" x14ac:dyDescent="0.2">
      <c r="B12" s="187"/>
      <c r="C12" s="30">
        <v>10</v>
      </c>
      <c r="D12" s="23">
        <f t="shared" si="5"/>
        <v>1100</v>
      </c>
      <c r="E12" s="24">
        <f>W$34</f>
        <v>0</v>
      </c>
      <c r="F12" s="25">
        <v>60</v>
      </c>
      <c r="G12" s="24">
        <v>-0.25</v>
      </c>
      <c r="H12" s="26">
        <f t="shared" si="0"/>
        <v>0</v>
      </c>
      <c r="I12" s="27">
        <f t="shared" si="6"/>
        <v>1100</v>
      </c>
      <c r="J12" s="24">
        <f>W$35</f>
        <v>0</v>
      </c>
      <c r="K12" s="26">
        <f t="shared" si="1"/>
        <v>0</v>
      </c>
      <c r="L12" s="27">
        <f t="shared" si="7"/>
        <v>2700</v>
      </c>
      <c r="M12" s="24">
        <f>W$36</f>
        <v>0</v>
      </c>
      <c r="N12" s="28">
        <f t="shared" ref="N12:N20" si="8">$N$9</f>
        <v>0.8</v>
      </c>
      <c r="O12" s="26">
        <f t="shared" si="2"/>
        <v>0</v>
      </c>
      <c r="P12" s="29">
        <f t="shared" si="3"/>
        <v>0</v>
      </c>
      <c r="Q12" s="272" t="s">
        <v>81</v>
      </c>
      <c r="R12" s="272"/>
      <c r="S12" s="187"/>
      <c r="T12" s="58">
        <v>10</v>
      </c>
      <c r="U12" s="115">
        <f t="shared" si="4"/>
        <v>0</v>
      </c>
      <c r="V12" s="190">
        <f>D35+E35+F35+L35+N35</f>
        <v>500</v>
      </c>
      <c r="W12" s="191"/>
      <c r="X12" s="112"/>
      <c r="Y12" s="112"/>
      <c r="Z12" s="112"/>
      <c r="AA12" s="112"/>
    </row>
    <row r="13" spans="2:27" ht="18" customHeight="1" x14ac:dyDescent="0.2">
      <c r="B13" s="187"/>
      <c r="C13" s="30">
        <v>11</v>
      </c>
      <c r="D13" s="23">
        <f t="shared" si="5"/>
        <v>1100</v>
      </c>
      <c r="E13" s="24">
        <f>W$34</f>
        <v>0</v>
      </c>
      <c r="F13" s="25">
        <v>100</v>
      </c>
      <c r="G13" s="24">
        <v>0.15</v>
      </c>
      <c r="H13" s="26">
        <f t="shared" si="0"/>
        <v>0</v>
      </c>
      <c r="I13" s="27">
        <f t="shared" si="6"/>
        <v>1100</v>
      </c>
      <c r="J13" s="24">
        <f>W$35</f>
        <v>0</v>
      </c>
      <c r="K13" s="26">
        <f t="shared" si="1"/>
        <v>0</v>
      </c>
      <c r="L13" s="27">
        <f t="shared" si="7"/>
        <v>2700</v>
      </c>
      <c r="M13" s="24">
        <f>W$36</f>
        <v>0</v>
      </c>
      <c r="N13" s="28">
        <f t="shared" si="8"/>
        <v>0.8</v>
      </c>
      <c r="O13" s="26">
        <f t="shared" si="2"/>
        <v>0</v>
      </c>
      <c r="P13" s="29">
        <f t="shared" si="3"/>
        <v>0</v>
      </c>
      <c r="Q13" s="113"/>
      <c r="R13" s="113"/>
      <c r="S13" s="187"/>
      <c r="T13" s="58">
        <v>11</v>
      </c>
      <c r="U13" s="115">
        <f t="shared" si="4"/>
        <v>0</v>
      </c>
      <c r="V13" s="190">
        <f>D36+E36+F36+L36+N36</f>
        <v>500</v>
      </c>
      <c r="W13" s="191"/>
      <c r="X13" s="116"/>
      <c r="Y13" s="116"/>
      <c r="Z13" s="112"/>
      <c r="AA13" s="112"/>
    </row>
    <row r="14" spans="2:27" ht="18" customHeight="1" x14ac:dyDescent="0.2">
      <c r="B14" s="187"/>
      <c r="C14" s="30">
        <v>12</v>
      </c>
      <c r="D14" s="23">
        <f t="shared" si="5"/>
        <v>1100</v>
      </c>
      <c r="E14" s="24">
        <f>W$34</f>
        <v>0</v>
      </c>
      <c r="F14" s="25">
        <v>100</v>
      </c>
      <c r="G14" s="24">
        <v>0.15</v>
      </c>
      <c r="H14" s="26">
        <f t="shared" si="0"/>
        <v>0</v>
      </c>
      <c r="I14" s="27">
        <f t="shared" si="6"/>
        <v>1100</v>
      </c>
      <c r="J14" s="24">
        <f>W$35</f>
        <v>0</v>
      </c>
      <c r="K14" s="26">
        <f t="shared" si="1"/>
        <v>0</v>
      </c>
      <c r="L14" s="27">
        <f t="shared" si="7"/>
        <v>2700</v>
      </c>
      <c r="M14" s="24">
        <f>W$36</f>
        <v>0</v>
      </c>
      <c r="N14" s="28">
        <f t="shared" si="8"/>
        <v>0.8</v>
      </c>
      <c r="O14" s="26">
        <f t="shared" si="2"/>
        <v>0</v>
      </c>
      <c r="P14" s="29">
        <f t="shared" si="3"/>
        <v>0</v>
      </c>
      <c r="Q14" s="113"/>
      <c r="R14" s="113"/>
      <c r="S14" s="187"/>
      <c r="T14" s="58">
        <v>12</v>
      </c>
      <c r="U14" s="115">
        <f t="shared" si="4"/>
        <v>0</v>
      </c>
      <c r="V14" s="190">
        <f t="shared" ref="V14:V17" si="9">D37+E37+F37+L37+N37</f>
        <v>6320</v>
      </c>
      <c r="W14" s="191"/>
      <c r="X14" s="116"/>
      <c r="Y14" s="116"/>
      <c r="Z14" s="112"/>
      <c r="AA14" s="112"/>
    </row>
    <row r="15" spans="2:27" ht="18" customHeight="1" x14ac:dyDescent="0.2">
      <c r="B15" s="187"/>
      <c r="C15" s="30">
        <v>1</v>
      </c>
      <c r="D15" s="23">
        <f t="shared" si="5"/>
        <v>1100</v>
      </c>
      <c r="E15" s="24">
        <f>W$34</f>
        <v>0</v>
      </c>
      <c r="F15" s="25">
        <v>100</v>
      </c>
      <c r="G15" s="24">
        <v>0.15</v>
      </c>
      <c r="H15" s="26">
        <f t="shared" si="0"/>
        <v>0</v>
      </c>
      <c r="I15" s="27">
        <f t="shared" si="6"/>
        <v>1100</v>
      </c>
      <c r="J15" s="24">
        <f>W$35</f>
        <v>0</v>
      </c>
      <c r="K15" s="26">
        <f t="shared" si="1"/>
        <v>0</v>
      </c>
      <c r="L15" s="27">
        <f t="shared" si="7"/>
        <v>2700</v>
      </c>
      <c r="M15" s="24">
        <f>W$36</f>
        <v>0</v>
      </c>
      <c r="N15" s="28">
        <f t="shared" si="8"/>
        <v>0.8</v>
      </c>
      <c r="O15" s="26">
        <f t="shared" si="2"/>
        <v>0</v>
      </c>
      <c r="P15" s="29">
        <f t="shared" si="3"/>
        <v>0</v>
      </c>
      <c r="Q15" s="113"/>
      <c r="R15" s="113"/>
      <c r="S15" s="187"/>
      <c r="T15" s="58">
        <v>1</v>
      </c>
      <c r="U15" s="115">
        <f t="shared" si="4"/>
        <v>0</v>
      </c>
      <c r="V15" s="190">
        <f>D38+E38+F38+L38+N38</f>
        <v>5580</v>
      </c>
      <c r="W15" s="191"/>
      <c r="X15" s="116"/>
      <c r="Y15" s="116"/>
      <c r="Z15" s="112"/>
      <c r="AA15" s="112"/>
    </row>
    <row r="16" spans="2:27" ht="18" customHeight="1" x14ac:dyDescent="0.2">
      <c r="B16" s="187"/>
      <c r="C16" s="30">
        <v>2</v>
      </c>
      <c r="D16" s="23">
        <f t="shared" si="5"/>
        <v>1100</v>
      </c>
      <c r="E16" s="24">
        <f>W$34</f>
        <v>0</v>
      </c>
      <c r="F16" s="25">
        <v>100</v>
      </c>
      <c r="G16" s="24">
        <v>0.15</v>
      </c>
      <c r="H16" s="26">
        <f t="shared" si="0"/>
        <v>0</v>
      </c>
      <c r="I16" s="27">
        <f t="shared" si="6"/>
        <v>1100</v>
      </c>
      <c r="J16" s="24">
        <f>W$35</f>
        <v>0</v>
      </c>
      <c r="K16" s="26">
        <f t="shared" si="1"/>
        <v>0</v>
      </c>
      <c r="L16" s="27">
        <f t="shared" si="7"/>
        <v>2700</v>
      </c>
      <c r="M16" s="24">
        <f>W$36</f>
        <v>0</v>
      </c>
      <c r="N16" s="28">
        <f t="shared" si="8"/>
        <v>0.8</v>
      </c>
      <c r="O16" s="26">
        <f t="shared" si="2"/>
        <v>0</v>
      </c>
      <c r="P16" s="29">
        <f t="shared" si="3"/>
        <v>0</v>
      </c>
      <c r="Q16" s="113"/>
      <c r="R16" s="113"/>
      <c r="S16" s="187"/>
      <c r="T16" s="58">
        <v>2</v>
      </c>
      <c r="U16" s="115">
        <f t="shared" si="4"/>
        <v>0</v>
      </c>
      <c r="V16" s="190">
        <f t="shared" si="9"/>
        <v>12400</v>
      </c>
      <c r="W16" s="191"/>
      <c r="X16" s="116"/>
      <c r="Y16" s="116"/>
      <c r="Z16" s="112"/>
      <c r="AA16" s="112"/>
    </row>
    <row r="17" spans="1:32" ht="18" customHeight="1" x14ac:dyDescent="0.2">
      <c r="B17" s="187"/>
      <c r="C17" s="55">
        <v>3</v>
      </c>
      <c r="D17" s="32">
        <f t="shared" si="5"/>
        <v>1100</v>
      </c>
      <c r="E17" s="33">
        <f>W$34</f>
        <v>0</v>
      </c>
      <c r="F17" s="34">
        <v>100</v>
      </c>
      <c r="G17" s="33">
        <v>0.15</v>
      </c>
      <c r="H17" s="35">
        <f t="shared" si="0"/>
        <v>0</v>
      </c>
      <c r="I17" s="36">
        <f t="shared" si="6"/>
        <v>1100</v>
      </c>
      <c r="J17" s="33">
        <f>W$35</f>
        <v>0</v>
      </c>
      <c r="K17" s="35">
        <f t="shared" si="1"/>
        <v>0</v>
      </c>
      <c r="L17" s="36">
        <f t="shared" si="7"/>
        <v>2700</v>
      </c>
      <c r="M17" s="33">
        <f>W$36</f>
        <v>0</v>
      </c>
      <c r="N17" s="33">
        <f t="shared" si="8"/>
        <v>0.8</v>
      </c>
      <c r="O17" s="35">
        <f t="shared" si="2"/>
        <v>0</v>
      </c>
      <c r="P17" s="37">
        <f t="shared" si="3"/>
        <v>0</v>
      </c>
      <c r="Q17" s="113"/>
      <c r="R17" s="113"/>
      <c r="S17" s="187"/>
      <c r="T17" s="55">
        <v>3</v>
      </c>
      <c r="U17" s="117">
        <f t="shared" si="4"/>
        <v>0</v>
      </c>
      <c r="V17" s="192">
        <f t="shared" si="9"/>
        <v>3215</v>
      </c>
      <c r="W17" s="193"/>
      <c r="X17" s="116"/>
      <c r="Y17" s="116"/>
      <c r="Z17" s="112"/>
      <c r="AA17" s="112"/>
    </row>
    <row r="18" spans="1:32" ht="18" customHeight="1" x14ac:dyDescent="0.2">
      <c r="B18" s="186" t="s">
        <v>87</v>
      </c>
      <c r="C18" s="48">
        <v>4</v>
      </c>
      <c r="D18" s="49">
        <f t="shared" si="5"/>
        <v>1100</v>
      </c>
      <c r="E18" s="50">
        <f>W$34</f>
        <v>0</v>
      </c>
      <c r="F18" s="25">
        <v>100</v>
      </c>
      <c r="G18" s="24">
        <v>0.15</v>
      </c>
      <c r="H18" s="51">
        <f t="shared" si="0"/>
        <v>0</v>
      </c>
      <c r="I18" s="52">
        <f t="shared" si="6"/>
        <v>1100</v>
      </c>
      <c r="J18" s="50">
        <f>W$35</f>
        <v>0</v>
      </c>
      <c r="K18" s="51">
        <f t="shared" si="1"/>
        <v>0</v>
      </c>
      <c r="L18" s="52">
        <f t="shared" si="7"/>
        <v>2700</v>
      </c>
      <c r="M18" s="50">
        <f>W$36</f>
        <v>0</v>
      </c>
      <c r="N18" s="53">
        <f t="shared" si="8"/>
        <v>0.8</v>
      </c>
      <c r="O18" s="51">
        <f t="shared" si="2"/>
        <v>0</v>
      </c>
      <c r="P18" s="54">
        <f t="shared" si="3"/>
        <v>0</v>
      </c>
      <c r="Q18" s="113"/>
      <c r="R18" s="113"/>
      <c r="S18" s="186" t="s">
        <v>89</v>
      </c>
      <c r="T18" s="48">
        <v>4</v>
      </c>
      <c r="U18" s="118">
        <f t="shared" si="4"/>
        <v>0</v>
      </c>
      <c r="V18" s="195">
        <f t="shared" ref="V18:V20" si="10">D41+E41+F41+L41+N41</f>
        <v>500</v>
      </c>
      <c r="W18" s="196"/>
      <c r="X18" s="116"/>
      <c r="Y18" s="116"/>
      <c r="Z18" s="112"/>
      <c r="AA18" s="112"/>
    </row>
    <row r="19" spans="1:32" ht="18" customHeight="1" x14ac:dyDescent="0.2">
      <c r="B19" s="187"/>
      <c r="C19" s="30">
        <v>5</v>
      </c>
      <c r="D19" s="23">
        <f t="shared" si="5"/>
        <v>1100</v>
      </c>
      <c r="E19" s="24">
        <f>W$34</f>
        <v>0</v>
      </c>
      <c r="F19" s="25">
        <v>100</v>
      </c>
      <c r="G19" s="24">
        <v>0.15</v>
      </c>
      <c r="H19" s="26">
        <f t="shared" si="0"/>
        <v>0</v>
      </c>
      <c r="I19" s="27">
        <f t="shared" si="6"/>
        <v>1100</v>
      </c>
      <c r="J19" s="24">
        <f>W$35</f>
        <v>0</v>
      </c>
      <c r="K19" s="26">
        <f t="shared" si="1"/>
        <v>0</v>
      </c>
      <c r="L19" s="27">
        <f t="shared" si="7"/>
        <v>2700</v>
      </c>
      <c r="M19" s="24">
        <f>W$36</f>
        <v>0</v>
      </c>
      <c r="N19" s="28">
        <f t="shared" si="8"/>
        <v>0.8</v>
      </c>
      <c r="O19" s="26">
        <f t="shared" si="2"/>
        <v>0</v>
      </c>
      <c r="P19" s="29">
        <f t="shared" si="3"/>
        <v>0</v>
      </c>
      <c r="Q19" s="113"/>
      <c r="R19" s="113"/>
      <c r="S19" s="187"/>
      <c r="T19" s="58">
        <v>5</v>
      </c>
      <c r="U19" s="115">
        <f t="shared" si="4"/>
        <v>0</v>
      </c>
      <c r="V19" s="197">
        <f t="shared" si="10"/>
        <v>500</v>
      </c>
      <c r="W19" s="191"/>
      <c r="X19" s="116"/>
      <c r="Y19" s="116"/>
      <c r="Z19" s="112"/>
      <c r="AA19" s="112"/>
    </row>
    <row r="20" spans="1:32" ht="18" customHeight="1" thickBot="1" x14ac:dyDescent="0.25">
      <c r="B20" s="194"/>
      <c r="C20" s="47">
        <v>6</v>
      </c>
      <c r="D20" s="32">
        <f t="shared" si="5"/>
        <v>1100</v>
      </c>
      <c r="E20" s="33">
        <f>W$34</f>
        <v>0</v>
      </c>
      <c r="F20" s="34">
        <v>100</v>
      </c>
      <c r="G20" s="33">
        <v>0.15</v>
      </c>
      <c r="H20" s="35">
        <f t="shared" si="0"/>
        <v>0</v>
      </c>
      <c r="I20" s="36">
        <f t="shared" si="6"/>
        <v>1100</v>
      </c>
      <c r="J20" s="33">
        <f>W$35</f>
        <v>0</v>
      </c>
      <c r="K20" s="35">
        <f t="shared" si="1"/>
        <v>0</v>
      </c>
      <c r="L20" s="36">
        <f t="shared" si="7"/>
        <v>2700</v>
      </c>
      <c r="M20" s="33">
        <f>W$36</f>
        <v>0</v>
      </c>
      <c r="N20" s="28">
        <f t="shared" si="8"/>
        <v>0.8</v>
      </c>
      <c r="O20" s="35">
        <f t="shared" si="2"/>
        <v>0</v>
      </c>
      <c r="P20" s="59">
        <f t="shared" si="3"/>
        <v>0</v>
      </c>
      <c r="Q20" s="113"/>
      <c r="R20" s="113"/>
      <c r="S20" s="194"/>
      <c r="T20" s="55">
        <v>6</v>
      </c>
      <c r="U20" s="119">
        <f t="shared" si="4"/>
        <v>0</v>
      </c>
      <c r="V20" s="198">
        <f t="shared" si="10"/>
        <v>500</v>
      </c>
      <c r="W20" s="193"/>
      <c r="X20" s="116"/>
      <c r="Y20" s="116"/>
      <c r="Z20" s="112"/>
      <c r="AA20" s="112"/>
    </row>
    <row r="21" spans="1:32" ht="23.95" customHeight="1" thickBot="1" x14ac:dyDescent="0.25">
      <c r="B21" s="218" t="s">
        <v>47</v>
      </c>
      <c r="C21" s="219"/>
      <c r="D21" s="220"/>
      <c r="E21" s="221"/>
      <c r="F21" s="221"/>
      <c r="G21" s="221"/>
      <c r="H21" s="222"/>
      <c r="I21" s="223"/>
      <c r="J21" s="224"/>
      <c r="K21" s="225"/>
      <c r="L21" s="226"/>
      <c r="M21" s="227"/>
      <c r="N21" s="227"/>
      <c r="O21" s="227"/>
      <c r="P21" s="108">
        <f>SUM(P9:P20)</f>
        <v>0</v>
      </c>
      <c r="Q21" s="109"/>
      <c r="R21" s="109"/>
      <c r="S21" s="228" t="s">
        <v>47</v>
      </c>
      <c r="T21" s="229"/>
      <c r="U21" s="291">
        <f>SUM(U9:U20)</f>
        <v>0</v>
      </c>
      <c r="V21" s="199">
        <f>SUM(V9:W20)</f>
        <v>42030</v>
      </c>
      <c r="W21" s="200"/>
      <c r="X21" s="116"/>
      <c r="Y21" s="116"/>
      <c r="Z21" s="112"/>
      <c r="AA21" s="112"/>
    </row>
    <row r="22" spans="1:32" x14ac:dyDescent="0.2">
      <c r="B22" s="109"/>
      <c r="C22" s="109"/>
      <c r="D22" s="112"/>
      <c r="E22" s="112"/>
      <c r="F22" s="112"/>
      <c r="G22" s="112"/>
      <c r="H22" s="112"/>
      <c r="I22" s="112"/>
      <c r="J22" s="112"/>
      <c r="K22" s="112"/>
      <c r="L22" s="112"/>
      <c r="M22" s="112"/>
      <c r="N22" s="112"/>
      <c r="O22" s="112"/>
      <c r="P22" s="112"/>
      <c r="Q22" s="112"/>
      <c r="R22" s="112"/>
      <c r="S22" s="132"/>
      <c r="T22" s="116"/>
      <c r="U22" s="116"/>
      <c r="V22" s="116"/>
      <c r="W22" s="116"/>
      <c r="X22" s="116"/>
      <c r="Y22" s="116"/>
      <c r="Z22" s="112"/>
      <c r="AA22" s="112"/>
    </row>
    <row r="23" spans="1:32" ht="12.05" customHeight="1" x14ac:dyDescent="0.2">
      <c r="B23" s="109"/>
      <c r="C23" s="109"/>
      <c r="D23" s="112"/>
      <c r="E23" s="112"/>
      <c r="F23" s="112"/>
      <c r="G23" s="112"/>
      <c r="H23" s="112"/>
      <c r="I23" s="112"/>
      <c r="J23" s="112"/>
      <c r="K23" s="112"/>
      <c r="L23" s="112"/>
      <c r="M23" s="112"/>
      <c r="N23" s="112"/>
      <c r="O23" s="112"/>
      <c r="P23" s="112"/>
      <c r="R23" s="112"/>
      <c r="S23" s="250" t="s">
        <v>90</v>
      </c>
      <c r="T23" s="250"/>
      <c r="U23" s="250"/>
      <c r="V23" s="250"/>
      <c r="W23" s="250"/>
      <c r="X23" s="250"/>
      <c r="Y23" s="279"/>
      <c r="Z23" s="279"/>
      <c r="AA23" s="112"/>
    </row>
    <row r="24" spans="1:32" x14ac:dyDescent="0.2">
      <c r="A24" s="152"/>
      <c r="B24" s="112"/>
      <c r="C24" s="112"/>
      <c r="D24" s="112"/>
      <c r="E24" s="112"/>
      <c r="F24" s="112"/>
      <c r="G24" s="112"/>
      <c r="H24" s="112"/>
      <c r="I24" s="112"/>
      <c r="J24" s="112"/>
      <c r="K24" s="112"/>
      <c r="L24" s="112"/>
      <c r="M24" s="112"/>
      <c r="N24" s="112"/>
      <c r="O24" s="112"/>
      <c r="P24" s="112"/>
      <c r="Q24" s="112"/>
      <c r="R24" s="112"/>
      <c r="S24" s="250"/>
      <c r="T24" s="250"/>
      <c r="U24" s="250"/>
      <c r="V24" s="250"/>
      <c r="W24" s="250"/>
      <c r="X24" s="250"/>
      <c r="Y24" s="279"/>
      <c r="Z24" s="279"/>
      <c r="AA24" s="112"/>
    </row>
    <row r="25" spans="1:32" ht="3.8" customHeight="1" x14ac:dyDescent="0.2">
      <c r="A25" s="152"/>
      <c r="B25" s="112"/>
      <c r="C25" s="112"/>
      <c r="D25" s="112"/>
      <c r="E25" s="112"/>
      <c r="F25" s="112"/>
      <c r="G25" s="112"/>
      <c r="H25" s="112"/>
      <c r="I25" s="112"/>
      <c r="J25" s="112"/>
      <c r="K25" s="112"/>
      <c r="L25" s="112"/>
      <c r="M25" s="112"/>
      <c r="N25" s="112"/>
      <c r="O25" s="112"/>
      <c r="P25" s="112"/>
      <c r="Q25" s="112"/>
      <c r="R25" s="112"/>
      <c r="S25" s="250"/>
      <c r="T25" s="250"/>
      <c r="U25" s="250"/>
      <c r="V25" s="250"/>
      <c r="W25" s="250"/>
      <c r="X25" s="250"/>
      <c r="Y25" s="279"/>
      <c r="Z25" s="279"/>
      <c r="AA25" s="109"/>
    </row>
    <row r="26" spans="1:32" ht="28.05" customHeight="1" x14ac:dyDescent="0.2">
      <c r="A26" s="152"/>
      <c r="B26" s="201" t="s">
        <v>2</v>
      </c>
      <c r="C26" s="202"/>
      <c r="D26" s="208" t="s">
        <v>18</v>
      </c>
      <c r="E26" s="209"/>
      <c r="F26" s="209"/>
      <c r="G26" s="209"/>
      <c r="H26" s="209"/>
      <c r="I26" s="209"/>
      <c r="J26" s="209"/>
      <c r="K26" s="210"/>
      <c r="L26" s="214" t="s">
        <v>19</v>
      </c>
      <c r="M26" s="215"/>
      <c r="N26" s="215"/>
      <c r="O26" s="215"/>
      <c r="P26" s="210"/>
      <c r="Q26" s="216" t="s">
        <v>20</v>
      </c>
      <c r="R26" s="273"/>
      <c r="S26" s="250"/>
      <c r="T26" s="250"/>
      <c r="U26" s="250"/>
      <c r="V26" s="250"/>
      <c r="W26" s="250"/>
      <c r="X26" s="250"/>
      <c r="Y26" s="279"/>
      <c r="Z26" s="279"/>
      <c r="AA26" s="112"/>
      <c r="AC26" s="233"/>
      <c r="AD26" s="233"/>
      <c r="AE26" s="251"/>
      <c r="AF26" s="251"/>
    </row>
    <row r="27" spans="1:32" ht="20.05" customHeight="1" x14ac:dyDescent="0.2">
      <c r="A27" s="152"/>
      <c r="B27" s="203"/>
      <c r="C27" s="204"/>
      <c r="D27" s="211"/>
      <c r="E27" s="212"/>
      <c r="F27" s="212"/>
      <c r="G27" s="212"/>
      <c r="H27" s="212"/>
      <c r="I27" s="212"/>
      <c r="J27" s="212"/>
      <c r="K27" s="213"/>
      <c r="L27" s="242" t="s">
        <v>21</v>
      </c>
      <c r="M27" s="243"/>
      <c r="N27" s="244" t="s">
        <v>22</v>
      </c>
      <c r="O27" s="245"/>
      <c r="P27" s="252" t="s">
        <v>23</v>
      </c>
      <c r="Q27" s="213"/>
      <c r="R27" s="273"/>
      <c r="S27" s="250"/>
      <c r="T27" s="250"/>
      <c r="U27" s="250"/>
      <c r="V27" s="250"/>
      <c r="W27" s="250"/>
      <c r="X27" s="250"/>
      <c r="Y27" s="279"/>
      <c r="Z27" s="279"/>
      <c r="AA27" s="112"/>
      <c r="AC27" s="233"/>
      <c r="AD27" s="233"/>
      <c r="AE27" s="251"/>
      <c r="AF27" s="251"/>
    </row>
    <row r="28" spans="1:32" ht="23.95" customHeight="1" x14ac:dyDescent="0.2">
      <c r="A28" s="152"/>
      <c r="B28" s="205"/>
      <c r="C28" s="204"/>
      <c r="D28" s="62"/>
      <c r="E28" s="63" t="s">
        <v>92</v>
      </c>
      <c r="F28" s="64"/>
      <c r="G28" s="65"/>
      <c r="H28" s="62"/>
      <c r="I28" s="66" t="s">
        <v>25</v>
      </c>
      <c r="J28" s="67"/>
      <c r="K28" s="68" t="s">
        <v>23</v>
      </c>
      <c r="L28" s="62" t="s">
        <v>24</v>
      </c>
      <c r="M28" s="67" t="s">
        <v>26</v>
      </c>
      <c r="N28" s="69" t="s">
        <v>24</v>
      </c>
      <c r="O28" s="67" t="s">
        <v>26</v>
      </c>
      <c r="P28" s="253"/>
      <c r="Q28" s="217"/>
      <c r="R28" s="273"/>
      <c r="S28" s="250"/>
      <c r="T28" s="250"/>
      <c r="U28" s="250"/>
      <c r="V28" s="250"/>
      <c r="W28" s="250"/>
      <c r="X28" s="250"/>
      <c r="Y28" s="279"/>
      <c r="Z28" s="279"/>
      <c r="AA28" s="112"/>
      <c r="AC28" s="241"/>
      <c r="AD28" s="241"/>
      <c r="AE28" s="241"/>
      <c r="AF28" s="241"/>
    </row>
    <row r="29" spans="1:32" ht="12.05" customHeight="1" x14ac:dyDescent="0.2">
      <c r="A29" s="152"/>
      <c r="B29" s="205"/>
      <c r="C29" s="204"/>
      <c r="D29" s="38"/>
      <c r="E29" s="39" t="s">
        <v>27</v>
      </c>
      <c r="F29" s="39"/>
      <c r="G29" s="39"/>
      <c r="H29" s="38"/>
      <c r="I29" s="39" t="s">
        <v>28</v>
      </c>
      <c r="J29" s="39"/>
      <c r="K29" s="9" t="s">
        <v>3</v>
      </c>
      <c r="L29" s="1" t="s">
        <v>69</v>
      </c>
      <c r="M29" s="138" t="s">
        <v>29</v>
      </c>
      <c r="N29" s="7" t="s">
        <v>50</v>
      </c>
      <c r="O29" s="7" t="s">
        <v>29</v>
      </c>
      <c r="P29" s="8" t="s">
        <v>3</v>
      </c>
      <c r="Q29" s="139" t="s">
        <v>3</v>
      </c>
      <c r="R29" s="274"/>
      <c r="S29" s="250"/>
      <c r="T29" s="250"/>
      <c r="U29" s="250"/>
      <c r="V29" s="250"/>
      <c r="W29" s="250"/>
      <c r="X29" s="250"/>
      <c r="Y29" s="279"/>
      <c r="Z29" s="279"/>
      <c r="AA29" s="112"/>
      <c r="AC29" s="241"/>
      <c r="AD29" s="241"/>
      <c r="AE29" s="241"/>
      <c r="AF29" s="241"/>
    </row>
    <row r="30" spans="1:32" ht="14.25" customHeight="1" x14ac:dyDescent="0.2">
      <c r="A30" s="152"/>
      <c r="B30" s="205"/>
      <c r="C30" s="204"/>
      <c r="D30" s="40" t="s">
        <v>30</v>
      </c>
      <c r="E30" s="41" t="s">
        <v>31</v>
      </c>
      <c r="F30" s="234" t="s">
        <v>32</v>
      </c>
      <c r="G30" s="235"/>
      <c r="H30" s="40" t="s">
        <v>30</v>
      </c>
      <c r="I30" s="42" t="s">
        <v>31</v>
      </c>
      <c r="J30" s="42" t="s">
        <v>32</v>
      </c>
      <c r="K30" s="236" t="s">
        <v>70</v>
      </c>
      <c r="L30" s="40"/>
      <c r="M30" s="43"/>
      <c r="N30" s="138"/>
      <c r="O30" s="7"/>
      <c r="P30" s="246" t="s">
        <v>71</v>
      </c>
      <c r="Q30" s="248" t="s">
        <v>72</v>
      </c>
      <c r="R30" s="275"/>
      <c r="S30" s="250"/>
      <c r="T30" s="250"/>
      <c r="U30" s="250"/>
      <c r="V30" s="250"/>
      <c r="W30" s="250"/>
      <c r="X30" s="250"/>
      <c r="Y30" s="279"/>
      <c r="Z30" s="279"/>
      <c r="AA30" s="112"/>
      <c r="AC30" s="241"/>
      <c r="AD30" s="241"/>
      <c r="AE30" s="241"/>
      <c r="AF30" s="241"/>
    </row>
    <row r="31" spans="1:32" ht="15.85" customHeight="1" x14ac:dyDescent="0.2">
      <c r="A31" s="152"/>
      <c r="B31" s="206"/>
      <c r="C31" s="207"/>
      <c r="D31" s="10" t="s">
        <v>73</v>
      </c>
      <c r="E31" s="12" t="s">
        <v>74</v>
      </c>
      <c r="F31" s="238" t="s">
        <v>75</v>
      </c>
      <c r="G31" s="239"/>
      <c r="H31" s="10" t="s">
        <v>76</v>
      </c>
      <c r="I31" s="12" t="s">
        <v>51</v>
      </c>
      <c r="J31" s="44" t="s">
        <v>52</v>
      </c>
      <c r="K31" s="237"/>
      <c r="L31" s="10" t="s">
        <v>77</v>
      </c>
      <c r="M31" s="11" t="s">
        <v>78</v>
      </c>
      <c r="N31" s="45" t="s">
        <v>79</v>
      </c>
      <c r="O31" s="45" t="s">
        <v>80</v>
      </c>
      <c r="P31" s="247"/>
      <c r="Q31" s="249"/>
      <c r="R31" s="276"/>
      <c r="S31" s="112"/>
      <c r="T31" s="133"/>
      <c r="U31" s="133"/>
      <c r="V31" s="133"/>
      <c r="W31" s="133"/>
      <c r="X31" s="142"/>
      <c r="Y31" s="134"/>
      <c r="Z31" s="240"/>
      <c r="AA31" s="240"/>
      <c r="AC31" s="241"/>
      <c r="AD31" s="241"/>
      <c r="AE31" s="241"/>
      <c r="AF31" s="241"/>
    </row>
    <row r="32" spans="1:32" ht="18" customHeight="1" x14ac:dyDescent="0.15">
      <c r="A32" s="152"/>
      <c r="B32" s="186" t="s">
        <v>88</v>
      </c>
      <c r="C32" s="15">
        <v>7</v>
      </c>
      <c r="D32" s="70">
        <v>675</v>
      </c>
      <c r="E32" s="71">
        <v>1600</v>
      </c>
      <c r="F32" s="254">
        <v>5225</v>
      </c>
      <c r="G32" s="255"/>
      <c r="H32" s="72">
        <f>W$38</f>
        <v>0</v>
      </c>
      <c r="I32" s="73">
        <f>W$39</f>
        <v>0</v>
      </c>
      <c r="J32" s="74">
        <f>W$37</f>
        <v>0</v>
      </c>
      <c r="K32" s="75">
        <f>ROUNDDOWN((D32*H32+E32*I32+F32*J32),2)</f>
        <v>0</v>
      </c>
      <c r="L32" s="70">
        <v>0</v>
      </c>
      <c r="M32" s="76">
        <f>W$40</f>
        <v>0</v>
      </c>
      <c r="N32" s="137">
        <v>0</v>
      </c>
      <c r="O32" s="76">
        <f>W$42</f>
        <v>0</v>
      </c>
      <c r="P32" s="77">
        <f>ROUNDDOWN(L32*M32+N32*O32,2)</f>
        <v>0</v>
      </c>
      <c r="Q32" s="78">
        <f>ROUNDDOWN(K32+P32,2)</f>
        <v>0</v>
      </c>
      <c r="R32" s="277"/>
      <c r="S32" s="283" t="s">
        <v>82</v>
      </c>
      <c r="T32" s="284"/>
      <c r="U32" s="284"/>
      <c r="V32" s="284"/>
      <c r="W32" s="285"/>
      <c r="Y32" s="61"/>
      <c r="Z32" s="256"/>
      <c r="AA32" s="256"/>
      <c r="AC32" s="153"/>
      <c r="AD32" s="154"/>
      <c r="AE32" s="153"/>
      <c r="AF32" s="154"/>
    </row>
    <row r="33" spans="1:33" ht="18" customHeight="1" thickBot="1" x14ac:dyDescent="0.2">
      <c r="A33" s="152"/>
      <c r="B33" s="187"/>
      <c r="C33" s="22">
        <v>8</v>
      </c>
      <c r="D33" s="79">
        <v>40</v>
      </c>
      <c r="E33" s="80">
        <v>175</v>
      </c>
      <c r="F33" s="230">
        <v>2300</v>
      </c>
      <c r="G33" s="231"/>
      <c r="H33" s="81">
        <f>W$38</f>
        <v>0</v>
      </c>
      <c r="I33" s="74">
        <f>W$39</f>
        <v>0</v>
      </c>
      <c r="J33" s="74">
        <f>W$37</f>
        <v>0</v>
      </c>
      <c r="K33" s="82">
        <f>ROUNDDOWN((D33*H33+E33*I33+F33*J33),2)</f>
        <v>0</v>
      </c>
      <c r="L33" s="80">
        <v>0</v>
      </c>
      <c r="M33" s="76">
        <f>W$40</f>
        <v>0</v>
      </c>
      <c r="N33" s="137">
        <v>1500</v>
      </c>
      <c r="O33" s="76">
        <f>W$42</f>
        <v>0</v>
      </c>
      <c r="P33" s="83">
        <f t="shared" ref="P33:P43" si="11">ROUNDDOWN(L33*M33+N33*O33,2)</f>
        <v>0</v>
      </c>
      <c r="Q33" s="84">
        <f t="shared" ref="Q33:Q43" si="12">ROUNDDOWN(K33+P33,2)</f>
        <v>0</v>
      </c>
      <c r="R33" s="277"/>
      <c r="S33" s="295"/>
      <c r="T33" s="296"/>
      <c r="U33" s="296"/>
      <c r="V33" s="296"/>
      <c r="W33" s="286"/>
      <c r="Y33" s="135"/>
      <c r="Z33" s="232"/>
      <c r="AA33" s="232"/>
      <c r="AC33" s="153"/>
      <c r="AD33" s="155"/>
      <c r="AE33" s="153"/>
      <c r="AF33" s="155"/>
    </row>
    <row r="34" spans="1:33" ht="18" customHeight="1" thickTop="1" x14ac:dyDescent="0.15">
      <c r="A34" s="152"/>
      <c r="B34" s="187"/>
      <c r="C34" s="30">
        <v>9</v>
      </c>
      <c r="D34" s="79">
        <v>0</v>
      </c>
      <c r="E34" s="80">
        <v>0</v>
      </c>
      <c r="F34" s="230">
        <v>500</v>
      </c>
      <c r="G34" s="231"/>
      <c r="H34" s="81">
        <f>W$38</f>
        <v>0</v>
      </c>
      <c r="I34" s="74">
        <f>W$39</f>
        <v>0</v>
      </c>
      <c r="J34" s="74">
        <f>W$37</f>
        <v>0</v>
      </c>
      <c r="K34" s="82">
        <f>ROUNDDOWN((D34*H34+E34*I34+F34*J34),2)</f>
        <v>0</v>
      </c>
      <c r="L34" s="80">
        <v>0</v>
      </c>
      <c r="M34" s="76">
        <f>W$40</f>
        <v>0</v>
      </c>
      <c r="N34" s="137">
        <v>0</v>
      </c>
      <c r="O34" s="76">
        <f>W$42</f>
        <v>0</v>
      </c>
      <c r="P34" s="83">
        <f t="shared" si="11"/>
        <v>0</v>
      </c>
      <c r="Q34" s="84">
        <f t="shared" si="12"/>
        <v>0</v>
      </c>
      <c r="R34" s="277"/>
      <c r="S34" s="145" t="s">
        <v>34</v>
      </c>
      <c r="T34" s="297"/>
      <c r="U34" s="145"/>
      <c r="V34" s="146"/>
      <c r="W34" s="292"/>
      <c r="Y34" s="136"/>
      <c r="Z34" s="232"/>
      <c r="AA34" s="232"/>
      <c r="AC34" s="153"/>
      <c r="AD34" s="155"/>
      <c r="AE34" s="153"/>
      <c r="AF34" s="155"/>
    </row>
    <row r="35" spans="1:33" ht="18" customHeight="1" x14ac:dyDescent="0.15">
      <c r="A35" s="152"/>
      <c r="B35" s="187"/>
      <c r="C35" s="30">
        <v>10</v>
      </c>
      <c r="D35" s="79">
        <v>500</v>
      </c>
      <c r="E35" s="80">
        <v>0</v>
      </c>
      <c r="F35" s="257"/>
      <c r="G35" s="258"/>
      <c r="H35" s="81">
        <f>W$38</f>
        <v>0</v>
      </c>
      <c r="I35" s="74">
        <f>W$39</f>
        <v>0</v>
      </c>
      <c r="J35" s="85"/>
      <c r="K35" s="82">
        <f t="shared" ref="K35:K43" si="13">ROUNDDOWN((D35*H35+E35*I35+F35*J35),2)</f>
        <v>0</v>
      </c>
      <c r="L35" s="80">
        <v>0</v>
      </c>
      <c r="M35" s="76">
        <f>W$41</f>
        <v>0</v>
      </c>
      <c r="N35" s="137">
        <v>0</v>
      </c>
      <c r="O35" s="76">
        <f>W$43</f>
        <v>0</v>
      </c>
      <c r="P35" s="83">
        <f t="shared" si="11"/>
        <v>0</v>
      </c>
      <c r="Q35" s="84">
        <f>ROUNDDOWN(K35+P35,2)</f>
        <v>0</v>
      </c>
      <c r="R35" s="277"/>
      <c r="S35" s="120" t="s">
        <v>35</v>
      </c>
      <c r="T35" s="121"/>
      <c r="U35" s="120"/>
      <c r="V35" s="121"/>
      <c r="W35" s="293"/>
      <c r="Y35" s="136"/>
      <c r="Z35" s="232"/>
      <c r="AA35" s="232"/>
      <c r="AC35" s="153"/>
      <c r="AD35" s="155"/>
      <c r="AE35" s="153"/>
      <c r="AF35" s="155"/>
    </row>
    <row r="36" spans="1:33" ht="18" customHeight="1" x14ac:dyDescent="0.15">
      <c r="A36" s="152"/>
      <c r="B36" s="187"/>
      <c r="C36" s="30">
        <v>11</v>
      </c>
      <c r="D36" s="79">
        <v>500</v>
      </c>
      <c r="E36" s="80">
        <v>0</v>
      </c>
      <c r="F36" s="257"/>
      <c r="G36" s="258"/>
      <c r="H36" s="81">
        <f>W$38</f>
        <v>0</v>
      </c>
      <c r="I36" s="74">
        <f>W$39</f>
        <v>0</v>
      </c>
      <c r="J36" s="85"/>
      <c r="K36" s="82">
        <f t="shared" si="13"/>
        <v>0</v>
      </c>
      <c r="L36" s="80">
        <v>0</v>
      </c>
      <c r="M36" s="76">
        <f>W$41</f>
        <v>0</v>
      </c>
      <c r="N36" s="137">
        <v>0</v>
      </c>
      <c r="O36" s="76">
        <f>W$43</f>
        <v>0</v>
      </c>
      <c r="P36" s="83">
        <f t="shared" si="11"/>
        <v>0</v>
      </c>
      <c r="Q36" s="84">
        <f t="shared" si="12"/>
        <v>0</v>
      </c>
      <c r="R36" s="277"/>
      <c r="S36" s="122" t="s">
        <v>36</v>
      </c>
      <c r="T36" s="123"/>
      <c r="U36" s="122"/>
      <c r="V36" s="123"/>
      <c r="W36" s="293"/>
      <c r="X36" s="280"/>
      <c r="Y36" s="136"/>
      <c r="Z36" s="232"/>
      <c r="AA36" s="232"/>
      <c r="AC36" s="153"/>
      <c r="AD36" s="155"/>
      <c r="AE36" s="153"/>
      <c r="AF36" s="155"/>
    </row>
    <row r="37" spans="1:33" ht="18" customHeight="1" x14ac:dyDescent="0.15">
      <c r="A37" s="152"/>
      <c r="B37" s="187"/>
      <c r="C37" s="30">
        <v>12</v>
      </c>
      <c r="D37" s="79">
        <v>5970</v>
      </c>
      <c r="E37" s="80">
        <v>350</v>
      </c>
      <c r="F37" s="257"/>
      <c r="G37" s="258"/>
      <c r="H37" s="81">
        <f>W$38</f>
        <v>0</v>
      </c>
      <c r="I37" s="76">
        <f>W$39</f>
        <v>0</v>
      </c>
      <c r="J37" s="86"/>
      <c r="K37" s="82">
        <f>ROUNDDOWN((D37*H37+E37*I37+F37*J37),2)</f>
        <v>0</v>
      </c>
      <c r="L37" s="80">
        <v>0</v>
      </c>
      <c r="M37" s="76">
        <f>W$41</f>
        <v>0</v>
      </c>
      <c r="N37" s="137">
        <v>0</v>
      </c>
      <c r="O37" s="76">
        <f>W$43</f>
        <v>0</v>
      </c>
      <c r="P37" s="83">
        <f t="shared" si="11"/>
        <v>0</v>
      </c>
      <c r="Q37" s="84">
        <f t="shared" si="12"/>
        <v>0</v>
      </c>
      <c r="R37" s="277"/>
      <c r="S37" s="304" t="s">
        <v>37</v>
      </c>
      <c r="T37" s="305"/>
      <c r="U37" s="145" t="s">
        <v>38</v>
      </c>
      <c r="V37" s="146"/>
      <c r="W37" s="293"/>
      <c r="Y37" s="136"/>
      <c r="Z37" s="232"/>
      <c r="AA37" s="232"/>
      <c r="AC37" s="153"/>
      <c r="AD37" s="155"/>
      <c r="AE37" s="153"/>
      <c r="AF37" s="155"/>
    </row>
    <row r="38" spans="1:33" ht="18" customHeight="1" x14ac:dyDescent="0.15">
      <c r="A38" s="152"/>
      <c r="B38" s="187"/>
      <c r="C38" s="30">
        <v>1</v>
      </c>
      <c r="D38" s="79">
        <v>5405</v>
      </c>
      <c r="E38" s="80">
        <v>175</v>
      </c>
      <c r="F38" s="259"/>
      <c r="G38" s="260"/>
      <c r="H38" s="81">
        <f>W$38</f>
        <v>0</v>
      </c>
      <c r="I38" s="74">
        <f>W$39</f>
        <v>0</v>
      </c>
      <c r="J38" s="85"/>
      <c r="K38" s="82">
        <f t="shared" si="13"/>
        <v>0</v>
      </c>
      <c r="L38" s="80">
        <v>0</v>
      </c>
      <c r="M38" s="76">
        <f>W$41</f>
        <v>0</v>
      </c>
      <c r="N38" s="137">
        <v>0</v>
      </c>
      <c r="O38" s="76">
        <f>W$43</f>
        <v>0</v>
      </c>
      <c r="P38" s="83">
        <f t="shared" si="11"/>
        <v>0</v>
      </c>
      <c r="Q38" s="84">
        <f t="shared" si="12"/>
        <v>0</v>
      </c>
      <c r="R38" s="277"/>
      <c r="S38" s="300"/>
      <c r="T38" s="301"/>
      <c r="U38" s="120" t="s">
        <v>39</v>
      </c>
      <c r="V38" s="306"/>
      <c r="W38" s="293"/>
      <c r="Y38" s="136"/>
      <c r="Z38" s="232"/>
      <c r="AA38" s="232"/>
      <c r="AC38" s="153"/>
      <c r="AD38" s="155"/>
      <c r="AE38" s="153"/>
      <c r="AF38" s="155"/>
    </row>
    <row r="39" spans="1:33" ht="18" customHeight="1" x14ac:dyDescent="0.15">
      <c r="A39" s="152"/>
      <c r="B39" s="187"/>
      <c r="C39" s="30">
        <v>2</v>
      </c>
      <c r="D39" s="79">
        <v>10075</v>
      </c>
      <c r="E39" s="80">
        <v>2325</v>
      </c>
      <c r="F39" s="259"/>
      <c r="G39" s="260"/>
      <c r="H39" s="81">
        <f>W$38</f>
        <v>0</v>
      </c>
      <c r="I39" s="74">
        <f>W$39</f>
        <v>0</v>
      </c>
      <c r="J39" s="85"/>
      <c r="K39" s="82">
        <f t="shared" si="13"/>
        <v>0</v>
      </c>
      <c r="L39" s="80">
        <v>0</v>
      </c>
      <c r="M39" s="76">
        <f>W$41</f>
        <v>0</v>
      </c>
      <c r="N39" s="137">
        <v>0</v>
      </c>
      <c r="O39" s="76">
        <f>W$43</f>
        <v>0</v>
      </c>
      <c r="P39" s="83">
        <f t="shared" si="11"/>
        <v>0</v>
      </c>
      <c r="Q39" s="84">
        <f t="shared" si="12"/>
        <v>0</v>
      </c>
      <c r="R39" s="277"/>
      <c r="S39" s="302"/>
      <c r="T39" s="303"/>
      <c r="U39" s="124" t="s">
        <v>40</v>
      </c>
      <c r="V39" s="148"/>
      <c r="W39" s="293"/>
      <c r="Y39" s="136"/>
      <c r="Z39" s="232"/>
      <c r="AA39" s="232"/>
      <c r="AC39" s="153"/>
      <c r="AD39" s="155"/>
      <c r="AE39" s="153"/>
      <c r="AF39" s="155"/>
    </row>
    <row r="40" spans="1:33" ht="18" customHeight="1" x14ac:dyDescent="0.15">
      <c r="A40" s="152"/>
      <c r="B40" s="194"/>
      <c r="C40" s="31">
        <v>3</v>
      </c>
      <c r="D40" s="87">
        <v>2865</v>
      </c>
      <c r="E40" s="88">
        <v>350</v>
      </c>
      <c r="F40" s="261"/>
      <c r="G40" s="262"/>
      <c r="H40" s="89">
        <f>W$38</f>
        <v>0</v>
      </c>
      <c r="I40" s="90">
        <f>W$39</f>
        <v>0</v>
      </c>
      <c r="J40" s="91"/>
      <c r="K40" s="92">
        <f t="shared" si="13"/>
        <v>0</v>
      </c>
      <c r="L40" s="88">
        <v>0</v>
      </c>
      <c r="M40" s="93">
        <f>W$41</f>
        <v>0</v>
      </c>
      <c r="N40" s="94">
        <v>0</v>
      </c>
      <c r="O40" s="93">
        <f>W$43</f>
        <v>0</v>
      </c>
      <c r="P40" s="95">
        <f t="shared" si="11"/>
        <v>0</v>
      </c>
      <c r="Q40" s="96">
        <f t="shared" si="12"/>
        <v>0</v>
      </c>
      <c r="R40" s="277"/>
      <c r="S40" s="143" t="s">
        <v>33</v>
      </c>
      <c r="T40" s="144"/>
      <c r="U40" s="145" t="s">
        <v>41</v>
      </c>
      <c r="V40" s="146"/>
      <c r="W40" s="293"/>
      <c r="Y40" s="136"/>
      <c r="Z40" s="232"/>
      <c r="AA40" s="232"/>
      <c r="AC40" s="153"/>
      <c r="AD40" s="155"/>
      <c r="AE40" s="153"/>
      <c r="AF40" s="155"/>
    </row>
    <row r="41" spans="1:33" ht="18" customHeight="1" x14ac:dyDescent="0.15">
      <c r="A41" s="152"/>
      <c r="B41" s="187" t="s">
        <v>87</v>
      </c>
      <c r="C41" s="56">
        <v>4</v>
      </c>
      <c r="D41" s="97">
        <v>500</v>
      </c>
      <c r="E41" s="98">
        <v>0</v>
      </c>
      <c r="F41" s="263"/>
      <c r="G41" s="264"/>
      <c r="H41" s="99">
        <f>W$38</f>
        <v>0</v>
      </c>
      <c r="I41" s="100">
        <f>W$39</f>
        <v>0</v>
      </c>
      <c r="J41" s="101"/>
      <c r="K41" s="102">
        <f t="shared" si="13"/>
        <v>0</v>
      </c>
      <c r="L41" s="98">
        <v>0</v>
      </c>
      <c r="M41" s="103">
        <f>W$41</f>
        <v>0</v>
      </c>
      <c r="N41" s="104">
        <v>0</v>
      </c>
      <c r="O41" s="103">
        <f>W$43</f>
        <v>0</v>
      </c>
      <c r="P41" s="105">
        <f t="shared" si="11"/>
        <v>0</v>
      </c>
      <c r="Q41" s="106">
        <f t="shared" si="12"/>
        <v>0</v>
      </c>
      <c r="R41" s="277"/>
      <c r="S41" s="161" t="s">
        <v>45</v>
      </c>
      <c r="T41" s="162"/>
      <c r="U41" s="124" t="s">
        <v>42</v>
      </c>
      <c r="V41" s="148"/>
      <c r="W41" s="293"/>
      <c r="Y41" s="136"/>
      <c r="Z41" s="232"/>
      <c r="AA41" s="232"/>
      <c r="AC41" s="153"/>
      <c r="AD41" s="155"/>
      <c r="AE41" s="153"/>
      <c r="AF41" s="155"/>
    </row>
    <row r="42" spans="1:33" ht="18" customHeight="1" x14ac:dyDescent="0.15">
      <c r="A42" s="152"/>
      <c r="B42" s="187"/>
      <c r="C42" s="30">
        <v>5</v>
      </c>
      <c r="D42" s="79">
        <v>500</v>
      </c>
      <c r="E42" s="80">
        <v>0</v>
      </c>
      <c r="F42" s="259"/>
      <c r="G42" s="260"/>
      <c r="H42" s="81">
        <f>W$38</f>
        <v>0</v>
      </c>
      <c r="I42" s="74">
        <f>W$39</f>
        <v>0</v>
      </c>
      <c r="J42" s="85"/>
      <c r="K42" s="82">
        <f t="shared" si="13"/>
        <v>0</v>
      </c>
      <c r="L42" s="80">
        <v>0</v>
      </c>
      <c r="M42" s="76">
        <f>W$41</f>
        <v>0</v>
      </c>
      <c r="N42" s="137">
        <v>0</v>
      </c>
      <c r="O42" s="76">
        <f>W$43</f>
        <v>0</v>
      </c>
      <c r="P42" s="83">
        <f t="shared" si="11"/>
        <v>0</v>
      </c>
      <c r="Q42" s="84">
        <f t="shared" si="12"/>
        <v>0</v>
      </c>
      <c r="R42" s="277"/>
      <c r="S42" s="143" t="s">
        <v>33</v>
      </c>
      <c r="T42" s="144"/>
      <c r="U42" s="145" t="s">
        <v>41</v>
      </c>
      <c r="V42" s="146"/>
      <c r="W42" s="293"/>
      <c r="Y42" s="136"/>
      <c r="Z42" s="232"/>
      <c r="AA42" s="232"/>
      <c r="AB42" s="156"/>
      <c r="AC42" s="153"/>
      <c r="AD42" s="155"/>
      <c r="AE42" s="153"/>
      <c r="AF42" s="155"/>
      <c r="AG42" s="156"/>
    </row>
    <row r="43" spans="1:33" ht="18" customHeight="1" thickBot="1" x14ac:dyDescent="0.2">
      <c r="A43" s="152"/>
      <c r="B43" s="194"/>
      <c r="C43" s="31">
        <v>6</v>
      </c>
      <c r="D43" s="87">
        <v>500</v>
      </c>
      <c r="E43" s="88">
        <v>0</v>
      </c>
      <c r="F43" s="261"/>
      <c r="G43" s="262"/>
      <c r="H43" s="89">
        <f>W$38</f>
        <v>0</v>
      </c>
      <c r="I43" s="90">
        <f>W$39</f>
        <v>0</v>
      </c>
      <c r="J43" s="85"/>
      <c r="K43" s="92">
        <f t="shared" si="13"/>
        <v>0</v>
      </c>
      <c r="L43" s="87">
        <v>0</v>
      </c>
      <c r="M43" s="76">
        <f>W$41</f>
        <v>0</v>
      </c>
      <c r="N43" s="94">
        <v>0</v>
      </c>
      <c r="O43" s="76">
        <f>W$43</f>
        <v>0</v>
      </c>
      <c r="P43" s="95">
        <f t="shared" si="11"/>
        <v>0</v>
      </c>
      <c r="Q43" s="107">
        <f t="shared" si="12"/>
        <v>0</v>
      </c>
      <c r="R43" s="277"/>
      <c r="S43" s="161" t="s">
        <v>46</v>
      </c>
      <c r="T43" s="162"/>
      <c r="U43" s="124" t="s">
        <v>42</v>
      </c>
      <c r="V43" s="150"/>
      <c r="W43" s="294"/>
      <c r="Y43" s="136"/>
      <c r="Z43" s="232"/>
      <c r="AA43" s="232"/>
      <c r="AB43" s="156"/>
      <c r="AC43" s="153"/>
      <c r="AD43" s="155"/>
      <c r="AE43" s="153"/>
      <c r="AF43" s="155"/>
      <c r="AG43" s="156"/>
    </row>
    <row r="44" spans="1:33" ht="23.95" customHeight="1" thickTop="1" x14ac:dyDescent="0.2">
      <c r="A44" s="152"/>
      <c r="B44" s="218" t="s">
        <v>47</v>
      </c>
      <c r="C44" s="219"/>
      <c r="D44" s="226"/>
      <c r="E44" s="265"/>
      <c r="F44" s="265"/>
      <c r="G44" s="265"/>
      <c r="H44" s="265"/>
      <c r="I44" s="265"/>
      <c r="J44" s="265"/>
      <c r="K44" s="266"/>
      <c r="L44" s="226"/>
      <c r="M44" s="227"/>
      <c r="N44" s="227"/>
      <c r="O44" s="227"/>
      <c r="P44" s="227"/>
      <c r="Q44" s="108">
        <f>SUM(Q32:Q43)</f>
        <v>0</v>
      </c>
      <c r="R44" s="278"/>
      <c r="S44" s="149" t="s">
        <v>43</v>
      </c>
      <c r="T44" s="147"/>
      <c r="U44" s="267" t="s">
        <v>44</v>
      </c>
      <c r="V44" s="268"/>
      <c r="W44" s="269"/>
      <c r="Y44" s="61"/>
      <c r="Z44" s="270"/>
      <c r="AA44" s="271"/>
      <c r="AB44" s="156"/>
      <c r="AC44" s="157"/>
      <c r="AD44" s="158"/>
      <c r="AE44" s="157"/>
      <c r="AF44" s="158"/>
      <c r="AG44" s="156"/>
    </row>
    <row r="45" spans="1:33" x14ac:dyDescent="0.2">
      <c r="B45" s="112"/>
      <c r="C45" s="112"/>
      <c r="D45" s="112"/>
      <c r="E45" s="112"/>
      <c r="F45" s="112"/>
      <c r="G45" s="112"/>
      <c r="H45" s="112"/>
      <c r="I45" s="112"/>
      <c r="J45" s="112"/>
      <c r="K45" s="112"/>
      <c r="L45" s="112"/>
      <c r="M45" s="112"/>
      <c r="N45" s="112"/>
      <c r="O45" s="112"/>
      <c r="P45" s="112"/>
      <c r="Q45" s="112"/>
      <c r="R45" s="112"/>
      <c r="S45" s="287" t="s">
        <v>85</v>
      </c>
      <c r="T45" s="125"/>
      <c r="U45" s="126"/>
      <c r="V45" s="126"/>
      <c r="W45" s="127"/>
      <c r="X45" s="160"/>
      <c r="Y45" s="160"/>
      <c r="Z45" s="109"/>
      <c r="AA45" s="109"/>
      <c r="AB45" s="156"/>
      <c r="AC45" s="156"/>
      <c r="AD45" s="156"/>
      <c r="AE45" s="156"/>
      <c r="AF45" s="156"/>
      <c r="AG45" s="156"/>
    </row>
    <row r="46" spans="1:33" x14ac:dyDescent="0.2">
      <c r="P46" s="129"/>
    </row>
    <row r="47" spans="1:33" ht="19.600000000000001" customHeight="1" x14ac:dyDescent="0.2">
      <c r="G47" s="130"/>
      <c r="P47" s="129"/>
      <c r="S47" s="288" t="s">
        <v>53</v>
      </c>
      <c r="T47" s="289"/>
      <c r="U47" s="289"/>
      <c r="V47" s="289"/>
      <c r="W47" s="290"/>
      <c r="X47" s="281"/>
      <c r="Y47" s="282"/>
      <c r="Z47" s="282"/>
    </row>
    <row r="48" spans="1:33" ht="13.15" customHeight="1" x14ac:dyDescent="0.2">
      <c r="P48" s="129"/>
      <c r="S48" s="307"/>
      <c r="T48" s="308"/>
      <c r="U48" s="308"/>
      <c r="V48" s="308"/>
      <c r="W48" s="309"/>
      <c r="X48" s="281"/>
      <c r="Y48" s="316"/>
      <c r="Z48" s="316"/>
    </row>
    <row r="49" spans="3:26" ht="12.05" customHeight="1" x14ac:dyDescent="0.2">
      <c r="S49" s="310"/>
      <c r="T49" s="311"/>
      <c r="U49" s="311"/>
      <c r="V49" s="311"/>
      <c r="W49" s="312"/>
      <c r="X49" s="281"/>
      <c r="Y49" s="316"/>
      <c r="Z49" s="316"/>
    </row>
    <row r="50" spans="3:26" ht="12.05" customHeight="1" x14ac:dyDescent="0.2">
      <c r="H50" s="130"/>
      <c r="I50" s="130"/>
      <c r="J50" s="130"/>
      <c r="S50" s="310"/>
      <c r="T50" s="311"/>
      <c r="U50" s="311"/>
      <c r="V50" s="311"/>
      <c r="W50" s="312"/>
      <c r="X50" s="281"/>
      <c r="Y50" s="316"/>
      <c r="Z50" s="316"/>
    </row>
    <row r="51" spans="3:26" ht="12.05" customHeight="1" x14ac:dyDescent="0.2">
      <c r="H51" s="130"/>
      <c r="I51" s="130"/>
      <c r="J51" s="130"/>
      <c r="S51" s="310"/>
      <c r="T51" s="311"/>
      <c r="U51" s="311"/>
      <c r="V51" s="311"/>
      <c r="W51" s="312"/>
      <c r="X51" s="281"/>
      <c r="Y51" s="316"/>
      <c r="Z51" s="316"/>
    </row>
    <row r="52" spans="3:26" ht="12.05" customHeight="1" x14ac:dyDescent="0.2">
      <c r="H52" s="130"/>
      <c r="I52" s="130"/>
      <c r="J52" s="130"/>
      <c r="S52" s="313"/>
      <c r="T52" s="314"/>
      <c r="U52" s="314"/>
      <c r="V52" s="314"/>
      <c r="W52" s="315"/>
      <c r="X52" s="281"/>
      <c r="Y52" s="316"/>
      <c r="Z52" s="316"/>
    </row>
    <row r="53" spans="3:26" x14ac:dyDescent="0.2">
      <c r="H53" s="130"/>
      <c r="I53" s="130"/>
      <c r="J53" s="130"/>
    </row>
    <row r="54" spans="3:26" x14ac:dyDescent="0.2">
      <c r="H54" s="130"/>
      <c r="I54" s="130"/>
      <c r="J54" s="130"/>
    </row>
    <row r="55" spans="3:26" x14ac:dyDescent="0.2">
      <c r="H55" s="130"/>
      <c r="I55" s="130"/>
      <c r="J55" s="130"/>
    </row>
    <row r="56" spans="3:26" x14ac:dyDescent="0.2">
      <c r="H56" s="130"/>
      <c r="I56" s="130"/>
      <c r="J56" s="130"/>
    </row>
    <row r="57" spans="3:26" x14ac:dyDescent="0.2">
      <c r="C57" s="159"/>
      <c r="H57" s="130"/>
      <c r="I57" s="130"/>
      <c r="J57" s="130"/>
    </row>
    <row r="58" spans="3:26" x14ac:dyDescent="0.2">
      <c r="C58" s="159"/>
      <c r="H58" s="130"/>
      <c r="I58" s="130"/>
      <c r="J58" s="130"/>
    </row>
    <row r="59" spans="3:26" x14ac:dyDescent="0.2">
      <c r="C59" s="159"/>
      <c r="H59" s="130"/>
      <c r="I59" s="130"/>
      <c r="J59" s="130"/>
    </row>
    <row r="60" spans="3:26" x14ac:dyDescent="0.2">
      <c r="H60" s="130"/>
      <c r="I60" s="130"/>
      <c r="J60" s="130"/>
    </row>
    <row r="61" spans="3:26" x14ac:dyDescent="0.2">
      <c r="H61" s="130"/>
      <c r="I61" s="130"/>
      <c r="J61" s="130"/>
    </row>
  </sheetData>
  <sheetProtection algorithmName="SHA-512" hashValue="04e7+UvEKjBnJySNcpgj1aeYUDkW1N8vbjiBgUW93br7n4pJQtTKAyDFCILJ5kozpqKaJvKbm6R8Z6v5+P4LZA==" saltValue="aOa494zabXCw9P7f1Vbdgg==" spinCount="100000" sheet="1" selectLockedCells="1"/>
  <mergeCells count="87">
    <mergeCell ref="S47:W47"/>
    <mergeCell ref="S48:W52"/>
    <mergeCell ref="S37:T39"/>
    <mergeCell ref="U44:W44"/>
    <mergeCell ref="B44:C44"/>
    <mergeCell ref="D44:K44"/>
    <mergeCell ref="L44:P44"/>
    <mergeCell ref="Z44:AA44"/>
    <mergeCell ref="B41:B43"/>
    <mergeCell ref="F41:G41"/>
    <mergeCell ref="Z41:AA41"/>
    <mergeCell ref="F42:G42"/>
    <mergeCell ref="Z42:AA42"/>
    <mergeCell ref="F43:G43"/>
    <mergeCell ref="Z43:AA43"/>
    <mergeCell ref="B32:B40"/>
    <mergeCell ref="F32:G32"/>
    <mergeCell ref="Z32:AA32"/>
    <mergeCell ref="F36:G36"/>
    <mergeCell ref="Z36:AA36"/>
    <mergeCell ref="F37:G37"/>
    <mergeCell ref="Z37:AA37"/>
    <mergeCell ref="F38:G38"/>
    <mergeCell ref="Z38:AA38"/>
    <mergeCell ref="F34:G34"/>
    <mergeCell ref="F39:G39"/>
    <mergeCell ref="Z39:AA39"/>
    <mergeCell ref="F40:G40"/>
    <mergeCell ref="Z40:AA40"/>
    <mergeCell ref="Z34:AA34"/>
    <mergeCell ref="F35:G35"/>
    <mergeCell ref="Z35:AA35"/>
    <mergeCell ref="AE28:AE31"/>
    <mergeCell ref="AF28:AF31"/>
    <mergeCell ref="P30:P31"/>
    <mergeCell ref="Q30:Q31"/>
    <mergeCell ref="AE26:AF27"/>
    <mergeCell ref="P27:P28"/>
    <mergeCell ref="AC28:AC31"/>
    <mergeCell ref="S23:X30"/>
    <mergeCell ref="S32:W33"/>
    <mergeCell ref="F33:G33"/>
    <mergeCell ref="Z33:AA33"/>
    <mergeCell ref="AC26:AD27"/>
    <mergeCell ref="F30:G30"/>
    <mergeCell ref="K30:K31"/>
    <mergeCell ref="F31:G31"/>
    <mergeCell ref="Z31:AA31"/>
    <mergeCell ref="AD28:AD31"/>
    <mergeCell ref="L27:M27"/>
    <mergeCell ref="N27:O27"/>
    <mergeCell ref="V21:W21"/>
    <mergeCell ref="B26:C31"/>
    <mergeCell ref="D26:K27"/>
    <mergeCell ref="L26:P26"/>
    <mergeCell ref="Q26:Q28"/>
    <mergeCell ref="B21:C21"/>
    <mergeCell ref="D21:H21"/>
    <mergeCell ref="I21:K21"/>
    <mergeCell ref="L21:O21"/>
    <mergeCell ref="S21:T21"/>
    <mergeCell ref="V17:W17"/>
    <mergeCell ref="B18:B20"/>
    <mergeCell ref="S18:S20"/>
    <mergeCell ref="V18:W18"/>
    <mergeCell ref="V19:W19"/>
    <mergeCell ref="V20:W20"/>
    <mergeCell ref="V12:W12"/>
    <mergeCell ref="V13:W13"/>
    <mergeCell ref="V14:W14"/>
    <mergeCell ref="V15:W15"/>
    <mergeCell ref="V16:W16"/>
    <mergeCell ref="B5:C8"/>
    <mergeCell ref="D5:H5"/>
    <mergeCell ref="I5:K5"/>
    <mergeCell ref="L5:O5"/>
    <mergeCell ref="P5:P6"/>
    <mergeCell ref="S5:T8"/>
    <mergeCell ref="U5:U6"/>
    <mergeCell ref="V5:W6"/>
    <mergeCell ref="V7:W7"/>
    <mergeCell ref="V8:W8"/>
    <mergeCell ref="B9:B17"/>
    <mergeCell ref="S9:S17"/>
    <mergeCell ref="V9:W9"/>
    <mergeCell ref="V10:W10"/>
    <mergeCell ref="V11:W11"/>
  </mergeCells>
  <phoneticPr fontId="1"/>
  <conditionalFormatting sqref="W34">
    <cfRule type="expression" dxfId="10" priority="11">
      <formula>$W$34=""</formula>
    </cfRule>
  </conditionalFormatting>
  <conditionalFormatting sqref="W35">
    <cfRule type="expression" dxfId="9" priority="10">
      <formula>$W$35=""</formula>
    </cfRule>
  </conditionalFormatting>
  <conditionalFormatting sqref="W36">
    <cfRule type="expression" dxfId="8" priority="9">
      <formula>$W$36=""</formula>
    </cfRule>
  </conditionalFormatting>
  <conditionalFormatting sqref="W37">
    <cfRule type="expression" dxfId="7" priority="8">
      <formula>$W$37=""</formula>
    </cfRule>
  </conditionalFormatting>
  <conditionalFormatting sqref="W38">
    <cfRule type="expression" dxfId="6" priority="7">
      <formula>$W$38=""</formula>
    </cfRule>
  </conditionalFormatting>
  <conditionalFormatting sqref="W39">
    <cfRule type="expression" dxfId="5" priority="6">
      <formula>$W$39=""</formula>
    </cfRule>
  </conditionalFormatting>
  <conditionalFormatting sqref="W40">
    <cfRule type="expression" dxfId="4" priority="5">
      <formula>$W$40=""</formula>
    </cfRule>
  </conditionalFormatting>
  <conditionalFormatting sqref="W41">
    <cfRule type="expression" dxfId="3" priority="4">
      <formula>$W$41=""</formula>
    </cfRule>
  </conditionalFormatting>
  <conditionalFormatting sqref="W42">
    <cfRule type="expression" dxfId="2" priority="3">
      <formula>$W$42=""</formula>
    </cfRule>
  </conditionalFormatting>
  <conditionalFormatting sqref="W43">
    <cfRule type="expression" dxfId="1" priority="2">
      <formula>$W$43=""</formula>
    </cfRule>
  </conditionalFormatting>
  <conditionalFormatting sqref="S48:W52">
    <cfRule type="expression" dxfId="0" priority="1">
      <formula>$S$48=""</formula>
    </cfRule>
  </conditionalFormatting>
  <pageMargins left="0.4" right="0.27" top="0.66" bottom="0.26" header="0.31496062992125984" footer="0.16"/>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積算内訳書</vt:lpstr>
      <vt:lpstr>積算内訳書!Print_Area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高槻市</cp:lastModifiedBy>
  <cp:lastPrinted>2025-04-02T02:23:40Z</cp:lastPrinted>
  <dcterms:created xsi:type="dcterms:W3CDTF">2004-03-01T06:25:46Z</dcterms:created>
  <dcterms:modified xsi:type="dcterms:W3CDTF">2025-04-02T02:35:47Z</dcterms:modified>
</cp:coreProperties>
</file>