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6" windowHeight="7680"/>
  </bookViews>
  <sheets>
    <sheet name="00目次" sheetId="2" r:id="rId1"/>
    <sheet name="01収集量の内訳" sheetId="1" r:id="rId2"/>
    <sheet name="02処分量の内訳" sheetId="3" r:id="rId3"/>
  </sheets>
  <definedNames>
    <definedName name="_xlnm.Print_Area" localSheetId="1">'01収集量の内訳'!$A$1:$Q$14</definedName>
    <definedName name="_xlnm.Print_Area" localSheetId="2">'02処分量の内訳'!$A$1:$Q$20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7" i="3" l="1"/>
  <c r="K17" i="3"/>
  <c r="H17" i="3"/>
  <c r="O16" i="3"/>
  <c r="K16" i="3"/>
  <c r="H16" i="3"/>
  <c r="O15" i="3"/>
  <c r="K15" i="3"/>
  <c r="H15" i="3"/>
  <c r="O14" i="3"/>
  <c r="K14" i="3"/>
  <c r="H14" i="3"/>
  <c r="O13" i="3"/>
  <c r="K13" i="3"/>
  <c r="H13" i="3"/>
  <c r="K12" i="3"/>
  <c r="H12" i="3"/>
  <c r="O11" i="3"/>
  <c r="H11" i="3"/>
  <c r="O10" i="3"/>
  <c r="H10" i="3"/>
  <c r="O9" i="3"/>
  <c r="H9" i="3"/>
  <c r="O8" i="3"/>
  <c r="H8" i="3"/>
  <c r="H7" i="3"/>
  <c r="O16" i="1" l="1"/>
  <c r="L16" i="1"/>
  <c r="P16" i="1" s="1"/>
  <c r="O15" i="1" l="1"/>
  <c r="L15" i="1"/>
  <c r="P15" i="1" s="1"/>
  <c r="O14" i="1"/>
  <c r="L14" i="1"/>
  <c r="P14" i="1" s="1"/>
  <c r="O13" i="1"/>
  <c r="L13" i="1"/>
  <c r="P13" i="1" s="1"/>
  <c r="O12" i="1"/>
  <c r="L12" i="1"/>
  <c r="P12" i="1" s="1"/>
  <c r="O11" i="1"/>
  <c r="L11" i="1"/>
  <c r="P11" i="1" s="1"/>
  <c r="O10" i="1"/>
  <c r="L10" i="1"/>
  <c r="P10" i="1" s="1"/>
  <c r="O9" i="1"/>
  <c r="L9" i="1"/>
  <c r="P9" i="1" s="1"/>
  <c r="O8" i="1"/>
  <c r="P8" i="1" s="1"/>
  <c r="L8" i="1"/>
  <c r="O7" i="1"/>
  <c r="L7" i="1"/>
  <c r="P7" i="1" s="1"/>
  <c r="O6" i="1"/>
  <c r="L6" i="1"/>
  <c r="P6" i="1" s="1"/>
</calcChain>
</file>

<file path=xl/sharedStrings.xml><?xml version="1.0" encoding="utf-8"?>
<sst xmlns="http://schemas.openxmlformats.org/spreadsheetml/2006/main" count="113" uniqueCount="79">
  <si>
    <t>年次</t>
    <rPh sb="0" eb="2">
      <t>ネンジ</t>
    </rPh>
    <phoneticPr fontId="6"/>
  </si>
  <si>
    <t>西暦</t>
    <rPh sb="0" eb="2">
      <t>セイレキ</t>
    </rPh>
    <phoneticPr fontId="6"/>
  </si>
  <si>
    <t>シート番号</t>
    <rPh sb="3" eb="5">
      <t>バンゴウ</t>
    </rPh>
    <phoneticPr fontId="1"/>
  </si>
  <si>
    <t>概要</t>
    <rPh sb="0" eb="2">
      <t>ガイヨウ</t>
    </rPh>
    <phoneticPr fontId="1"/>
  </si>
  <si>
    <t>01</t>
    <phoneticPr fontId="1"/>
  </si>
  <si>
    <t>02</t>
    <phoneticPr fontId="1"/>
  </si>
  <si>
    <t>■ごみ収集・処分の推移</t>
    <rPh sb="3" eb="5">
      <t>シュウシュウ</t>
    </rPh>
    <rPh sb="6" eb="8">
      <t>ショブン</t>
    </rPh>
    <rPh sb="9" eb="11">
      <t>スイイ</t>
    </rPh>
    <phoneticPr fontId="1"/>
  </si>
  <si>
    <t>収集量の内訳</t>
    <rPh sb="0" eb="2">
      <t>シュウシュウ</t>
    </rPh>
    <rPh sb="2" eb="3">
      <t>リョウ</t>
    </rPh>
    <rPh sb="4" eb="6">
      <t>ウチワケ</t>
    </rPh>
    <phoneticPr fontId="1"/>
  </si>
  <si>
    <t>処分量の内訳</t>
    <rPh sb="0" eb="2">
      <t>ショブン</t>
    </rPh>
    <rPh sb="2" eb="3">
      <t>リョウ</t>
    </rPh>
    <rPh sb="4" eb="6">
      <t>ウチワケ</t>
    </rPh>
    <phoneticPr fontId="1"/>
  </si>
  <si>
    <t>■01　収集量の内訳</t>
    <rPh sb="4" eb="6">
      <t>シュウシュウ</t>
    </rPh>
    <rPh sb="6" eb="7">
      <t>リョウ</t>
    </rPh>
    <rPh sb="8" eb="10">
      <t>ウチワケ</t>
    </rPh>
    <phoneticPr fontId="1"/>
  </si>
  <si>
    <t>■02　処分量の内訳</t>
    <rPh sb="4" eb="6">
      <t>ショブン</t>
    </rPh>
    <rPh sb="6" eb="7">
      <t>リョウ</t>
    </rPh>
    <rPh sb="8" eb="10">
      <t>ウチワケ</t>
    </rPh>
    <phoneticPr fontId="1"/>
  </si>
  <si>
    <t>（単位：ｔ）</t>
    <rPh sb="1" eb="3">
      <t>タンイ</t>
    </rPh>
    <phoneticPr fontId="8"/>
  </si>
  <si>
    <t>年次</t>
    <rPh sb="0" eb="2">
      <t>ネンジ</t>
    </rPh>
    <phoneticPr fontId="8"/>
  </si>
  <si>
    <t>西暦</t>
    <rPh sb="0" eb="2">
      <t>セイレキ</t>
    </rPh>
    <phoneticPr fontId="8"/>
  </si>
  <si>
    <t>家庭系</t>
    <rPh sb="0" eb="3">
      <t>カテイケイ</t>
    </rPh>
    <phoneticPr fontId="8"/>
  </si>
  <si>
    <t>事業系</t>
    <rPh sb="0" eb="2">
      <t>ジギョウ</t>
    </rPh>
    <rPh sb="2" eb="3">
      <t>ケイ</t>
    </rPh>
    <phoneticPr fontId="8"/>
  </si>
  <si>
    <t>合計</t>
    <rPh sb="0" eb="2">
      <t>ゴウケイ</t>
    </rPh>
    <phoneticPr fontId="8"/>
  </si>
  <si>
    <t>可燃ごみ</t>
    <rPh sb="0" eb="2">
      <t>カネン</t>
    </rPh>
    <phoneticPr fontId="8"/>
  </si>
  <si>
    <t>大型可燃ごみ</t>
    <rPh sb="0" eb="2">
      <t>オオガタ</t>
    </rPh>
    <rPh sb="2" eb="4">
      <t>カネン</t>
    </rPh>
    <phoneticPr fontId="8"/>
  </si>
  <si>
    <t>不燃ごみ</t>
    <rPh sb="0" eb="2">
      <t>フネン</t>
    </rPh>
    <phoneticPr fontId="8"/>
  </si>
  <si>
    <t>持ち込み</t>
    <rPh sb="0" eb="1">
      <t>モ</t>
    </rPh>
    <rPh sb="2" eb="3">
      <t>コ</t>
    </rPh>
    <phoneticPr fontId="8"/>
  </si>
  <si>
    <t>空きビン</t>
    <rPh sb="0" eb="1">
      <t>ア</t>
    </rPh>
    <phoneticPr fontId="8"/>
  </si>
  <si>
    <t>計</t>
    <rPh sb="0" eb="1">
      <t>ケイ</t>
    </rPh>
    <phoneticPr fontId="8"/>
  </si>
  <si>
    <t>直営</t>
    <rPh sb="0" eb="2">
      <t>チョクエイ</t>
    </rPh>
    <phoneticPr fontId="8"/>
  </si>
  <si>
    <t>委託</t>
    <rPh sb="0" eb="2">
      <t>イタク</t>
    </rPh>
    <phoneticPr fontId="8"/>
  </si>
  <si>
    <t>許可</t>
    <rPh sb="0" eb="2">
      <t>キョカ</t>
    </rPh>
    <phoneticPr fontId="8"/>
  </si>
  <si>
    <t>一般</t>
    <rPh sb="0" eb="2">
      <t>イッパン</t>
    </rPh>
    <phoneticPr fontId="8"/>
  </si>
  <si>
    <t>平成26年度</t>
    <rPh sb="0" eb="2">
      <t>ヘイセイ</t>
    </rPh>
    <rPh sb="4" eb="6">
      <t>ネンド</t>
    </rPh>
    <phoneticPr fontId="8"/>
  </si>
  <si>
    <t>平成27年度</t>
    <rPh sb="0" eb="2">
      <t>ヘイセイ</t>
    </rPh>
    <rPh sb="4" eb="6">
      <t>ネンド</t>
    </rPh>
    <phoneticPr fontId="8"/>
  </si>
  <si>
    <t>平成28年度</t>
    <rPh sb="0" eb="2">
      <t>ヘイセイ</t>
    </rPh>
    <rPh sb="4" eb="6">
      <t>ネンド</t>
    </rPh>
    <phoneticPr fontId="8"/>
  </si>
  <si>
    <t>平成29年度</t>
    <rPh sb="0" eb="2">
      <t>ヘイセイ</t>
    </rPh>
    <rPh sb="4" eb="6">
      <t>ネンド</t>
    </rPh>
    <phoneticPr fontId="8"/>
  </si>
  <si>
    <t>－</t>
    <phoneticPr fontId="6"/>
  </si>
  <si>
    <t>平成30年度</t>
    <rPh sb="0" eb="2">
      <t>ヘイセイ</t>
    </rPh>
    <rPh sb="4" eb="6">
      <t>ネンド</t>
    </rPh>
    <phoneticPr fontId="8"/>
  </si>
  <si>
    <t>令和元年度</t>
    <rPh sb="0" eb="2">
      <t>レイワ</t>
    </rPh>
    <rPh sb="2" eb="4">
      <t>ガンネン</t>
    </rPh>
    <rPh sb="4" eb="5">
      <t>ド</t>
    </rPh>
    <phoneticPr fontId="8"/>
  </si>
  <si>
    <t>リサイクルごみ</t>
    <phoneticPr fontId="8"/>
  </si>
  <si>
    <t>ペットボトル</t>
    <phoneticPr fontId="8"/>
  </si>
  <si>
    <t>焼却</t>
    <rPh sb="0" eb="2">
      <t>ショウキャク</t>
    </rPh>
    <phoneticPr fontId="6"/>
  </si>
  <si>
    <t>再生資源化</t>
    <rPh sb="0" eb="2">
      <t>サイセイ</t>
    </rPh>
    <rPh sb="2" eb="4">
      <t>シゲン</t>
    </rPh>
    <rPh sb="4" eb="5">
      <t>カ</t>
    </rPh>
    <phoneticPr fontId="6"/>
  </si>
  <si>
    <t>埋立</t>
    <rPh sb="0" eb="2">
      <t>ウメタテ</t>
    </rPh>
    <phoneticPr fontId="6"/>
  </si>
  <si>
    <t>鉄分</t>
    <rPh sb="0" eb="2">
      <t>テツブン</t>
    </rPh>
    <phoneticPr fontId="6"/>
  </si>
  <si>
    <t>空きビン</t>
    <rPh sb="0" eb="1">
      <t>ア</t>
    </rPh>
    <phoneticPr fontId="6"/>
  </si>
  <si>
    <t>焼却残灰</t>
    <rPh sb="0" eb="2">
      <t>ショウキャク</t>
    </rPh>
    <rPh sb="2" eb="3">
      <t>ザン</t>
    </rPh>
    <rPh sb="3" eb="4">
      <t>ハイ</t>
    </rPh>
    <phoneticPr fontId="6"/>
  </si>
  <si>
    <t>ダスト固化物</t>
    <rPh sb="3" eb="4">
      <t>カタム</t>
    </rPh>
    <rPh sb="4" eb="5">
      <t>カ</t>
    </rPh>
    <rPh sb="5" eb="6">
      <t>ブツ</t>
    </rPh>
    <phoneticPr fontId="6"/>
  </si>
  <si>
    <t>びん残渣</t>
    <rPh sb="2" eb="3">
      <t>ザン</t>
    </rPh>
    <rPh sb="3" eb="4">
      <t>サ</t>
    </rPh>
    <phoneticPr fontId="6"/>
  </si>
  <si>
    <t>埋立地別内訳</t>
    <rPh sb="0" eb="3">
      <t>ウメタテチ</t>
    </rPh>
    <rPh sb="3" eb="4">
      <t>ベツ</t>
    </rPh>
    <rPh sb="4" eb="6">
      <t>ウチワケ</t>
    </rPh>
    <phoneticPr fontId="6"/>
  </si>
  <si>
    <t>フェニックス（大阪湾）</t>
    <rPh sb="7" eb="9">
      <t>オオサカ</t>
    </rPh>
    <rPh sb="9" eb="10">
      <t>ワン</t>
    </rPh>
    <phoneticPr fontId="6"/>
  </si>
  <si>
    <t>ダスト固化物</t>
    <rPh sb="3" eb="5">
      <t>コカ</t>
    </rPh>
    <rPh sb="5" eb="6">
      <t>ブツ</t>
    </rPh>
    <phoneticPr fontId="6"/>
  </si>
  <si>
    <t>びん残渣</t>
    <rPh sb="2" eb="4">
      <t>ザンサ</t>
    </rPh>
    <phoneticPr fontId="6"/>
  </si>
  <si>
    <t>令和元年度</t>
    <rPh sb="0" eb="2">
      <t>レイワ</t>
    </rPh>
    <rPh sb="2" eb="4">
      <t>ガンネン</t>
    </rPh>
    <rPh sb="4" eb="5">
      <t>ド</t>
    </rPh>
    <phoneticPr fontId="6"/>
  </si>
  <si>
    <t>単位（ｔ）</t>
    <phoneticPr fontId="6"/>
  </si>
  <si>
    <t>リサイクルごみ</t>
    <phoneticPr fontId="6"/>
  </si>
  <si>
    <t>ペットボトル</t>
    <phoneticPr fontId="6"/>
  </si>
  <si>
    <t xml:space="preserve">※平成28年度より３種混合リサイクル（缶ビンペットボトル）
</t>
    <phoneticPr fontId="6"/>
  </si>
  <si>
    <t>※平成28年度より古紙・古布リサイクル</t>
    <phoneticPr fontId="6"/>
  </si>
  <si>
    <t>合計</t>
    <rPh sb="0" eb="2">
      <t>ゴウケイ</t>
    </rPh>
    <phoneticPr fontId="6"/>
  </si>
  <si>
    <t>令和2年度</t>
    <rPh sb="0" eb="2">
      <t>レイワ</t>
    </rPh>
    <rPh sb="3" eb="5">
      <t>ネンド</t>
    </rPh>
    <phoneticPr fontId="6"/>
  </si>
  <si>
    <t>令和2年度</t>
    <rPh sb="0" eb="2">
      <t>レイワ</t>
    </rPh>
    <rPh sb="3" eb="5">
      <t>ネンド</t>
    </rPh>
    <phoneticPr fontId="1"/>
  </si>
  <si>
    <t>※平成28年度以降の可燃ごみにおける直営の収集量については、臨時ごみ等によるものである。</t>
    <phoneticPr fontId="8"/>
  </si>
  <si>
    <t>令和3年度</t>
    <rPh sb="0" eb="2">
      <t>レイワ</t>
    </rPh>
    <rPh sb="3" eb="5">
      <t>ネンド</t>
    </rPh>
    <phoneticPr fontId="1"/>
  </si>
  <si>
    <t>令和3年度</t>
    <rPh sb="0" eb="2">
      <t>レイワ</t>
    </rPh>
    <rPh sb="3" eb="5">
      <t>ネンド</t>
    </rPh>
    <phoneticPr fontId="6"/>
  </si>
  <si>
    <t>令和4年度</t>
    <rPh sb="0" eb="2">
      <t>レイワ</t>
    </rPh>
    <rPh sb="3" eb="5">
      <t>ネンド</t>
    </rPh>
    <phoneticPr fontId="1"/>
  </si>
  <si>
    <t>令和4年度</t>
    <rPh sb="0" eb="2">
      <t>レイワ</t>
    </rPh>
    <rPh sb="3" eb="5">
      <t>ネンド</t>
    </rPh>
    <phoneticPr fontId="6"/>
  </si>
  <si>
    <r>
      <rPr>
        <sz val="9"/>
        <rFont val="ＭＳ ゴシック"/>
        <family val="3"/>
        <charset val="128"/>
      </rPr>
      <t>対前年度比</t>
    </r>
    <r>
      <rPr>
        <sz val="11"/>
        <rFont val="ＭＳ ゴシック"/>
        <family val="2"/>
        <charset val="128"/>
      </rPr>
      <t xml:space="preserve">
（％）</t>
    </r>
    <rPh sb="0" eb="1">
      <t>タイ</t>
    </rPh>
    <rPh sb="1" eb="5">
      <t>ゼンネンドヒ</t>
    </rPh>
    <phoneticPr fontId="8"/>
  </si>
  <si>
    <t>令和5年度</t>
    <rPh sb="0" eb="2">
      <t>レイワ</t>
    </rPh>
    <rPh sb="3" eb="5">
      <t>ネンド</t>
    </rPh>
    <phoneticPr fontId="6"/>
  </si>
  <si>
    <t>‐</t>
    <phoneticPr fontId="1"/>
  </si>
  <si>
    <t>令和5年度</t>
    <rPh sb="0" eb="2">
      <t>レイワ</t>
    </rPh>
    <rPh sb="3" eb="5">
      <t>ネンド</t>
    </rPh>
    <phoneticPr fontId="1"/>
  </si>
  <si>
    <t>※「‐」部分はデータがない、または合計にデータがない項目を含むため計算不可であるもの。</t>
    <rPh sb="4" eb="6">
      <t>ブブン</t>
    </rPh>
    <rPh sb="17" eb="19">
      <t>ゴウケイ</t>
    </rPh>
    <rPh sb="26" eb="28">
      <t>コウモク</t>
    </rPh>
    <rPh sb="29" eb="30">
      <t>フク</t>
    </rPh>
    <rPh sb="33" eb="35">
      <t>ケイサン</t>
    </rPh>
    <rPh sb="35" eb="37">
      <t>フカ</t>
    </rPh>
    <phoneticPr fontId="1"/>
  </si>
  <si>
    <t>　</t>
    <phoneticPr fontId="1"/>
  </si>
  <si>
    <t xml:space="preserve"> </t>
    <phoneticPr fontId="1"/>
  </si>
  <si>
    <t>平成26年度</t>
    <phoneticPr fontId="6"/>
  </si>
  <si>
    <t>平成27年度</t>
    <phoneticPr fontId="6"/>
  </si>
  <si>
    <t>平成28年度</t>
    <phoneticPr fontId="6"/>
  </si>
  <si>
    <t>平成29年度</t>
    <rPh sb="0" eb="2">
      <t>ヘイセイ</t>
    </rPh>
    <rPh sb="4" eb="6">
      <t>ネンド</t>
    </rPh>
    <phoneticPr fontId="6"/>
  </si>
  <si>
    <t>平成30年度</t>
    <rPh sb="0" eb="2">
      <t>ヘイセイ</t>
    </rPh>
    <rPh sb="4" eb="6">
      <t>ネンド</t>
    </rPh>
    <phoneticPr fontId="6"/>
  </si>
  <si>
    <t>令和6年度</t>
    <rPh sb="0" eb="2">
      <t>レイワ</t>
    </rPh>
    <rPh sb="3" eb="5">
      <t>ネンド</t>
    </rPh>
    <phoneticPr fontId="6"/>
  </si>
  <si>
    <t>△ 1.6</t>
    <phoneticPr fontId="6"/>
  </si>
  <si>
    <t>令和6年度</t>
    <rPh sb="0" eb="2">
      <t>レイワ</t>
    </rPh>
    <rPh sb="3" eb="5">
      <t>ネンド</t>
    </rPh>
    <phoneticPr fontId="1"/>
  </si>
  <si>
    <t>高槻エネルギーセンター処分場</t>
    <rPh sb="0" eb="2">
      <t>タカツキ</t>
    </rPh>
    <rPh sb="11" eb="14">
      <t>ショブンジョウ</t>
    </rPh>
    <phoneticPr fontId="6"/>
  </si>
  <si>
    <t>※ダスト固化物：排ガスに含まれる小さなばいじんを電気集塵器やろ過式集塵装置を用いて取り除き、それを飛散防止のためセメントや薬剤で固めたもの。</t>
    <rPh sb="31" eb="32">
      <t>カ</t>
    </rPh>
    <rPh sb="32" eb="33">
      <t>シキ</t>
    </rPh>
    <rPh sb="33" eb="34">
      <t>アツ</t>
    </rPh>
    <rPh sb="34" eb="35">
      <t>チリ</t>
    </rPh>
    <rPh sb="35" eb="37">
      <t>ソウチ</t>
    </rPh>
    <rPh sb="61" eb="63">
      <t>ヤクザイ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</si>
</sst>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0;&quot;△ &quot;0.0"/>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ＭＳ ゴシック"/>
      <family val="3"/>
      <charset val="128"/>
    </font>
    <font>
      <sz val="11"/>
      <color theme="1"/>
      <name val="ＭＳ ゴシック"/>
      <family val="3"/>
      <charset val="128"/>
    </font>
    <font>
      <sz val="11"/>
      <name val="ＭＳ Ｐゴシック"/>
      <family val="3"/>
      <charset val="128"/>
    </font>
    <font>
      <sz val="6"/>
      <name val="ＭＳ Ｐゴシック"/>
      <family val="3"/>
      <charset val="128"/>
    </font>
    <font>
      <u/>
      <sz val="11"/>
      <color theme="10"/>
      <name val="游ゴシック"/>
      <family val="2"/>
      <charset val="128"/>
      <scheme val="minor"/>
    </font>
    <font>
      <sz val="6"/>
      <name val="ＭＳ ゴシック"/>
      <family val="2"/>
      <charset val="128"/>
    </font>
    <font>
      <sz val="11"/>
      <name val="ＭＳ ゴシック"/>
      <family val="3"/>
      <charset val="128"/>
    </font>
    <font>
      <sz val="14"/>
      <name val="ＭＳ ゴシック"/>
      <family val="3"/>
      <charset val="128"/>
    </font>
    <font>
      <sz val="11"/>
      <name val="ＭＳ ゴシック"/>
      <family val="2"/>
      <charset val="128"/>
    </font>
    <font>
      <sz val="9"/>
      <name val="ＭＳ ゴシック"/>
      <family val="3"/>
      <charset val="128"/>
    </font>
    <font>
      <sz val="11"/>
      <name val="游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style="medium">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5" fillId="0" borderId="0">
      <alignment vertical="center"/>
    </xf>
    <xf numFmtId="0" fontId="7" fillId="0" borderId="0" applyNumberFormat="0" applyFill="0" applyBorder="0" applyAlignment="0" applyProtection="0">
      <alignment vertical="center"/>
    </xf>
    <xf numFmtId="9" fontId="2" fillId="0" borderId="0" applyFont="0" applyFill="0" applyBorder="0" applyAlignment="0" applyProtection="0">
      <alignment vertical="center"/>
    </xf>
  </cellStyleXfs>
  <cellXfs count="7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3" xfId="0" applyFont="1" applyBorder="1" applyAlignment="1">
      <alignment horizontal="center" vertical="center"/>
    </xf>
    <xf numFmtId="0" fontId="7" fillId="0" borderId="0" xfId="3">
      <alignment vertical="center"/>
    </xf>
    <xf numFmtId="176" fontId="9" fillId="0" borderId="1" xfId="1" applyNumberFormat="1" applyFont="1" applyFill="1" applyBorder="1" applyAlignment="1">
      <alignment vertical="center"/>
    </xf>
    <xf numFmtId="176" fontId="9" fillId="0" borderId="2" xfId="1" applyNumberFormat="1" applyFont="1" applyFill="1" applyBorder="1" applyAlignment="1">
      <alignment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 xfId="0" applyFont="1" applyFill="1" applyBorder="1" applyAlignment="1">
      <alignment vertical="center"/>
    </xf>
    <xf numFmtId="0" fontId="9" fillId="0" borderId="0" xfId="0" applyFont="1">
      <alignment vertical="center"/>
    </xf>
    <xf numFmtId="0" fontId="10" fillId="0" borderId="0" xfId="0" applyFont="1">
      <alignment vertical="center"/>
    </xf>
    <xf numFmtId="0" fontId="11" fillId="0" borderId="0" xfId="0" applyFont="1" applyFill="1">
      <alignment vertical="center"/>
    </xf>
    <xf numFmtId="0" fontId="11" fillId="0" borderId="0" xfId="0" applyFont="1" applyFill="1" applyAlignment="1">
      <alignment horizontal="right" vertical="center"/>
    </xf>
    <xf numFmtId="0" fontId="11" fillId="0" borderId="2" xfId="0" applyFont="1" applyFill="1" applyBorder="1">
      <alignment vertical="center"/>
    </xf>
    <xf numFmtId="0" fontId="9" fillId="0" borderId="2" xfId="0" applyFont="1" applyFill="1" applyBorder="1" applyAlignment="1">
      <alignment horizontal="left" vertical="center"/>
    </xf>
    <xf numFmtId="177" fontId="11" fillId="0" borderId="2" xfId="0" applyNumberFormat="1" applyFont="1" applyFill="1" applyBorder="1">
      <alignment vertical="center"/>
    </xf>
    <xf numFmtId="10" fontId="9" fillId="0" borderId="0" xfId="4" applyNumberFormat="1" applyFont="1">
      <alignment vertical="center"/>
    </xf>
    <xf numFmtId="0" fontId="11" fillId="0" borderId="1" xfId="0" applyFont="1" applyFill="1" applyBorder="1">
      <alignment vertical="center"/>
    </xf>
    <xf numFmtId="0" fontId="9" fillId="0" borderId="1" xfId="0" applyFont="1" applyFill="1" applyBorder="1" applyAlignment="1">
      <alignment horizontal="left" vertical="center"/>
    </xf>
    <xf numFmtId="177" fontId="11" fillId="0" borderId="1" xfId="0" applyNumberFormat="1" applyFont="1" applyFill="1" applyBorder="1">
      <alignment vertical="center"/>
    </xf>
    <xf numFmtId="38" fontId="9" fillId="0" borderId="0" xfId="1" applyFont="1">
      <alignment vertical="center"/>
    </xf>
    <xf numFmtId="176" fontId="9" fillId="0" borderId="1" xfId="0" applyNumberFormat="1" applyFont="1" applyFill="1" applyBorder="1">
      <alignment vertical="center"/>
    </xf>
    <xf numFmtId="0" fontId="9" fillId="0" borderId="0" xfId="4" applyNumberFormat="1" applyFont="1">
      <alignment vertical="center"/>
    </xf>
    <xf numFmtId="0" fontId="11" fillId="0" borderId="0" xfId="0" applyFont="1" applyFill="1" applyAlignment="1">
      <alignment vertical="center"/>
    </xf>
    <xf numFmtId="0" fontId="9" fillId="0" borderId="0" xfId="0" applyFont="1" applyFill="1">
      <alignment vertical="center"/>
    </xf>
    <xf numFmtId="0" fontId="9" fillId="0" borderId="0" xfId="0" applyFont="1" applyFill="1" applyAlignment="1">
      <alignment horizontal="right" vertical="center"/>
    </xf>
    <xf numFmtId="0" fontId="9" fillId="0" borderId="2" xfId="0" applyFont="1" applyFill="1" applyBorder="1" applyAlignment="1">
      <alignment vertical="center"/>
    </xf>
    <xf numFmtId="38" fontId="9" fillId="0" borderId="2" xfId="1" applyFont="1" applyFill="1" applyBorder="1" applyAlignment="1">
      <alignment vertical="center"/>
    </xf>
    <xf numFmtId="38" fontId="9" fillId="0" borderId="1" xfId="1" applyFont="1" applyFill="1" applyBorder="1" applyAlignment="1">
      <alignment vertical="center"/>
    </xf>
    <xf numFmtId="0" fontId="11" fillId="0" borderId="1"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176" fontId="9" fillId="0" borderId="1" xfId="0" applyNumberFormat="1" applyFont="1" applyFill="1" applyBorder="1" applyAlignment="1">
      <alignment horizontal="center" vertical="center"/>
    </xf>
    <xf numFmtId="176" fontId="9" fillId="0" borderId="1" xfId="1"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10" fillId="0" borderId="0" xfId="0" applyFont="1" applyFill="1">
      <alignment vertical="center"/>
    </xf>
    <xf numFmtId="0" fontId="9" fillId="0" borderId="0" xfId="0" applyFont="1" applyFill="1" applyAlignment="1">
      <alignment vertical="center"/>
    </xf>
    <xf numFmtId="0" fontId="7" fillId="0" borderId="0" xfId="3" applyFill="1">
      <alignment vertical="center"/>
    </xf>
    <xf numFmtId="38" fontId="9" fillId="0" borderId="2" xfId="1" applyFont="1" applyFill="1" applyBorder="1" applyAlignment="1">
      <alignment horizontal="center" vertical="center"/>
    </xf>
    <xf numFmtId="176" fontId="9" fillId="0" borderId="1" xfId="0" applyNumberFormat="1" applyFont="1" applyFill="1" applyBorder="1" applyAlignment="1">
      <alignment horizontal="center" vertical="center"/>
    </xf>
    <xf numFmtId="177" fontId="11" fillId="0" borderId="1" xfId="0" applyNumberFormat="1" applyFont="1" applyFill="1" applyBorder="1" applyAlignment="1">
      <alignment horizontal="right" vertical="center"/>
    </xf>
    <xf numFmtId="0" fontId="11" fillId="0" borderId="6"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9" fillId="0" borderId="7" xfId="0" applyFont="1" applyFill="1" applyBorder="1" applyAlignment="1">
      <alignment horizontal="center" vertical="center" wrapText="1" shrinkToFit="1"/>
    </xf>
    <xf numFmtId="0" fontId="11" fillId="0" borderId="10"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176" fontId="9" fillId="0" borderId="19" xfId="0" applyNumberFormat="1" applyFont="1" applyFill="1" applyBorder="1" applyAlignment="1">
      <alignment horizontal="center" vertical="center"/>
    </xf>
    <xf numFmtId="0" fontId="13" fillId="0" borderId="20" xfId="0" applyFont="1" applyBorder="1" applyAlignment="1">
      <alignment horizontal="center" vertical="center"/>
    </xf>
    <xf numFmtId="176" fontId="9" fillId="0" borderId="1" xfId="0" applyNumberFormat="1" applyFont="1" applyFill="1" applyBorder="1" applyAlignment="1">
      <alignment horizontal="center" vertical="center"/>
    </xf>
    <xf numFmtId="0" fontId="13" fillId="0" borderId="20"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2" xfId="0" applyFont="1" applyFill="1" applyBorder="1" applyAlignment="1">
      <alignment horizontal="center" vertical="center"/>
    </xf>
    <xf numFmtId="176" fontId="9" fillId="0" borderId="1" xfId="1" applyNumberFormat="1"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5"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 xfId="0"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0" fontId="9" fillId="0" borderId="10" xfId="0" applyFont="1" applyFill="1" applyBorder="1" applyAlignment="1">
      <alignment horizontal="center" vertical="center" shrinkToFit="1"/>
    </xf>
  </cellXfs>
  <cellStyles count="5">
    <cellStyle name="パーセント" xfId="4" builtinId="5"/>
    <cellStyle name="ハイパーリンク" xfId="3" builtinId="8"/>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zoomScaleNormal="100" workbookViewId="0"/>
  </sheetViews>
  <sheetFormatPr defaultColWidth="9" defaultRowHeight="13.2" x14ac:dyDescent="0.45"/>
  <cols>
    <col min="1" max="1" width="15.59765625" style="2" customWidth="1"/>
    <col min="2" max="2" width="50.59765625" style="2" customWidth="1"/>
    <col min="3" max="16384" width="9" style="2"/>
  </cols>
  <sheetData>
    <row r="1" spans="1:2" ht="16.2" x14ac:dyDescent="0.45">
      <c r="A1" s="1" t="s">
        <v>6</v>
      </c>
    </row>
    <row r="3" spans="1:2" ht="13.8" thickBot="1" x14ac:dyDescent="0.5">
      <c r="A3" s="3" t="s">
        <v>2</v>
      </c>
      <c r="B3" s="3" t="s">
        <v>3</v>
      </c>
    </row>
    <row r="4" spans="1:2" ht="18" x14ac:dyDescent="0.45">
      <c r="A4" s="4" t="s">
        <v>4</v>
      </c>
      <c r="B4" s="4" t="s">
        <v>7</v>
      </c>
    </row>
    <row r="5" spans="1:2" ht="18" x14ac:dyDescent="0.45">
      <c r="A5" s="37" t="s">
        <v>5</v>
      </c>
      <c r="B5" s="37" t="s">
        <v>8</v>
      </c>
    </row>
  </sheetData>
  <phoneticPr fontId="1"/>
  <hyperlinks>
    <hyperlink ref="A4" location="'01収集量の内訳'!A1" display="01"/>
    <hyperlink ref="A5" location="'02処分量の内訳'!A1" display="02"/>
    <hyperlink ref="B4" location="'01収集量の内訳'!A1" display="収集量の内訳"/>
    <hyperlink ref="B5" location="'02処分量の内訳'!A1" display="処分量の内訳"/>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
  <sheetViews>
    <sheetView zoomScaleNormal="100" workbookViewId="0"/>
  </sheetViews>
  <sheetFormatPr defaultColWidth="9" defaultRowHeight="13.2" x14ac:dyDescent="0.45"/>
  <cols>
    <col min="1" max="1" width="15.59765625" style="10" customWidth="1"/>
    <col min="2" max="2" width="10.59765625" style="10" customWidth="1"/>
    <col min="3" max="5" width="15.59765625" style="10" customWidth="1"/>
    <col min="6" max="16384" width="9" style="10"/>
  </cols>
  <sheetData>
    <row r="1" spans="1:19" ht="16.2" x14ac:dyDescent="0.45">
      <c r="A1" s="11" t="s">
        <v>9</v>
      </c>
      <c r="B1" s="11"/>
    </row>
    <row r="2" spans="1:19" ht="13.8" thickBot="1" x14ac:dyDescent="0.5">
      <c r="A2" s="12"/>
      <c r="B2" s="12"/>
      <c r="C2" s="12"/>
      <c r="D2" s="12"/>
      <c r="E2" s="12"/>
      <c r="F2" s="12"/>
      <c r="G2" s="12"/>
      <c r="H2" s="12"/>
      <c r="I2" s="12"/>
      <c r="J2" s="12"/>
      <c r="K2" s="12"/>
      <c r="L2" s="12"/>
      <c r="M2" s="12"/>
      <c r="N2" s="12"/>
      <c r="O2" s="12"/>
      <c r="P2" s="13"/>
      <c r="Q2" s="13" t="s">
        <v>11</v>
      </c>
    </row>
    <row r="3" spans="1:19" x14ac:dyDescent="0.45">
      <c r="A3" s="52" t="s">
        <v>12</v>
      </c>
      <c r="B3" s="51" t="s">
        <v>13</v>
      </c>
      <c r="C3" s="51" t="s">
        <v>14</v>
      </c>
      <c r="D3" s="51"/>
      <c r="E3" s="51"/>
      <c r="F3" s="51"/>
      <c r="G3" s="51"/>
      <c r="H3" s="51"/>
      <c r="I3" s="51"/>
      <c r="J3" s="51"/>
      <c r="K3" s="51"/>
      <c r="L3" s="51"/>
      <c r="M3" s="51" t="s">
        <v>15</v>
      </c>
      <c r="N3" s="51"/>
      <c r="O3" s="51"/>
      <c r="P3" s="41" t="s">
        <v>16</v>
      </c>
      <c r="Q3" s="44" t="s">
        <v>62</v>
      </c>
    </row>
    <row r="4" spans="1:19" x14ac:dyDescent="0.45">
      <c r="A4" s="53"/>
      <c r="B4" s="55"/>
      <c r="C4" s="42" t="s">
        <v>17</v>
      </c>
      <c r="D4" s="42"/>
      <c r="E4" s="30" t="s">
        <v>18</v>
      </c>
      <c r="F4" s="42" t="s">
        <v>19</v>
      </c>
      <c r="G4" s="42"/>
      <c r="H4" s="42" t="s">
        <v>20</v>
      </c>
      <c r="I4" s="30" t="s">
        <v>21</v>
      </c>
      <c r="J4" s="30" t="s">
        <v>34</v>
      </c>
      <c r="K4" s="30" t="s">
        <v>35</v>
      </c>
      <c r="L4" s="42" t="s">
        <v>22</v>
      </c>
      <c r="M4" s="42" t="s">
        <v>20</v>
      </c>
      <c r="N4" s="42"/>
      <c r="O4" s="42" t="s">
        <v>22</v>
      </c>
      <c r="P4" s="42"/>
      <c r="Q4" s="45"/>
    </row>
    <row r="5" spans="1:19" ht="13.8" thickBot="1" x14ac:dyDescent="0.5">
      <c r="A5" s="54"/>
      <c r="B5" s="56"/>
      <c r="C5" s="31" t="s">
        <v>23</v>
      </c>
      <c r="D5" s="31" t="s">
        <v>24</v>
      </c>
      <c r="E5" s="31" t="s">
        <v>24</v>
      </c>
      <c r="F5" s="31" t="s">
        <v>23</v>
      </c>
      <c r="G5" s="31" t="s">
        <v>24</v>
      </c>
      <c r="H5" s="43"/>
      <c r="I5" s="31" t="s">
        <v>24</v>
      </c>
      <c r="J5" s="31" t="s">
        <v>24</v>
      </c>
      <c r="K5" s="31" t="s">
        <v>23</v>
      </c>
      <c r="L5" s="43"/>
      <c r="M5" s="31" t="s">
        <v>25</v>
      </c>
      <c r="N5" s="31" t="s">
        <v>26</v>
      </c>
      <c r="O5" s="43"/>
      <c r="P5" s="43"/>
      <c r="Q5" s="46"/>
    </row>
    <row r="6" spans="1:19" x14ac:dyDescent="0.45">
      <c r="A6" s="14" t="s">
        <v>27</v>
      </c>
      <c r="B6" s="15">
        <v>2014</v>
      </c>
      <c r="C6" s="6">
        <v>3994</v>
      </c>
      <c r="D6" s="6">
        <v>55371</v>
      </c>
      <c r="E6" s="6">
        <v>4606</v>
      </c>
      <c r="F6" s="6">
        <v>617</v>
      </c>
      <c r="G6" s="6">
        <v>1265</v>
      </c>
      <c r="H6" s="6">
        <v>325</v>
      </c>
      <c r="I6" s="6">
        <v>2183</v>
      </c>
      <c r="J6" s="6">
        <v>2078</v>
      </c>
      <c r="K6" s="6">
        <v>96</v>
      </c>
      <c r="L6" s="6">
        <f>SUM(C6:K6)</f>
        <v>70535</v>
      </c>
      <c r="M6" s="6">
        <v>31741</v>
      </c>
      <c r="N6" s="6">
        <v>5250</v>
      </c>
      <c r="O6" s="6">
        <f>SUM(M6:N6)</f>
        <v>36991</v>
      </c>
      <c r="P6" s="6">
        <f>L6+O6</f>
        <v>107526</v>
      </c>
      <c r="Q6" s="16">
        <v>-1.3</v>
      </c>
      <c r="R6" s="17"/>
    </row>
    <row r="7" spans="1:19" x14ac:dyDescent="0.45">
      <c r="A7" s="18" t="s">
        <v>28</v>
      </c>
      <c r="B7" s="19">
        <v>2015</v>
      </c>
      <c r="C7" s="5">
        <v>3915</v>
      </c>
      <c r="D7" s="5">
        <v>54578</v>
      </c>
      <c r="E7" s="5">
        <v>4768</v>
      </c>
      <c r="F7" s="5">
        <v>617</v>
      </c>
      <c r="G7" s="5">
        <v>1332</v>
      </c>
      <c r="H7" s="5">
        <v>333</v>
      </c>
      <c r="I7" s="5">
        <v>2172</v>
      </c>
      <c r="J7" s="5">
        <v>2142</v>
      </c>
      <c r="K7" s="5">
        <v>92</v>
      </c>
      <c r="L7" s="5">
        <f t="shared" ref="L7:L12" si="0">SUM(C7:K7)</f>
        <v>69949</v>
      </c>
      <c r="M7" s="5">
        <v>31573</v>
      </c>
      <c r="N7" s="5">
        <v>5459</v>
      </c>
      <c r="O7" s="5">
        <f t="shared" ref="O7:O12" si="1">SUM(M7:N7)</f>
        <v>37032</v>
      </c>
      <c r="P7" s="5">
        <f t="shared" ref="P7:P12" si="2">L7+O7</f>
        <v>106981</v>
      </c>
      <c r="Q7" s="20">
        <v>-0.5</v>
      </c>
      <c r="R7" s="17"/>
    </row>
    <row r="8" spans="1:19" x14ac:dyDescent="0.45">
      <c r="A8" s="18" t="s">
        <v>29</v>
      </c>
      <c r="B8" s="19">
        <v>2016</v>
      </c>
      <c r="C8" s="5">
        <v>856</v>
      </c>
      <c r="D8" s="5">
        <v>56150</v>
      </c>
      <c r="E8" s="5">
        <v>4611</v>
      </c>
      <c r="F8" s="5">
        <v>1858</v>
      </c>
      <c r="G8" s="33" t="s">
        <v>31</v>
      </c>
      <c r="H8" s="5">
        <v>374</v>
      </c>
      <c r="I8" s="57">
        <v>4933</v>
      </c>
      <c r="J8" s="57"/>
      <c r="K8" s="5">
        <v>69</v>
      </c>
      <c r="L8" s="5">
        <f t="shared" si="0"/>
        <v>68851</v>
      </c>
      <c r="M8" s="5">
        <v>30206</v>
      </c>
      <c r="N8" s="5">
        <v>5574</v>
      </c>
      <c r="O8" s="5">
        <f t="shared" si="1"/>
        <v>35780</v>
      </c>
      <c r="P8" s="5">
        <f t="shared" si="2"/>
        <v>104631</v>
      </c>
      <c r="Q8" s="20">
        <v>-2.2000000000000002</v>
      </c>
      <c r="R8" s="17"/>
      <c r="S8" s="21"/>
    </row>
    <row r="9" spans="1:19" x14ac:dyDescent="0.45">
      <c r="A9" s="18" t="s">
        <v>30</v>
      </c>
      <c r="B9" s="19">
        <v>2017</v>
      </c>
      <c r="C9" s="5">
        <v>874</v>
      </c>
      <c r="D9" s="5">
        <v>55890</v>
      </c>
      <c r="E9" s="5">
        <v>4822</v>
      </c>
      <c r="F9" s="5">
        <v>2063</v>
      </c>
      <c r="G9" s="33" t="s">
        <v>31</v>
      </c>
      <c r="H9" s="5">
        <v>364</v>
      </c>
      <c r="I9" s="57">
        <v>5027</v>
      </c>
      <c r="J9" s="57"/>
      <c r="K9" s="5">
        <v>63</v>
      </c>
      <c r="L9" s="5">
        <f t="shared" si="0"/>
        <v>69103</v>
      </c>
      <c r="M9" s="5">
        <v>30145</v>
      </c>
      <c r="N9" s="5">
        <v>5558</v>
      </c>
      <c r="O9" s="5">
        <f t="shared" si="1"/>
        <v>35703</v>
      </c>
      <c r="P9" s="5">
        <f t="shared" si="2"/>
        <v>104806</v>
      </c>
      <c r="Q9" s="20">
        <v>0.2</v>
      </c>
      <c r="R9" s="17"/>
      <c r="S9" s="21"/>
    </row>
    <row r="10" spans="1:19" x14ac:dyDescent="0.45">
      <c r="A10" s="18" t="s">
        <v>32</v>
      </c>
      <c r="B10" s="19">
        <v>2018</v>
      </c>
      <c r="C10" s="5">
        <v>996</v>
      </c>
      <c r="D10" s="5">
        <v>55951</v>
      </c>
      <c r="E10" s="5">
        <v>5785</v>
      </c>
      <c r="F10" s="5">
        <v>3882</v>
      </c>
      <c r="G10" s="33" t="s">
        <v>31</v>
      </c>
      <c r="H10" s="5">
        <v>453</v>
      </c>
      <c r="I10" s="57">
        <v>5373</v>
      </c>
      <c r="J10" s="57"/>
      <c r="K10" s="5">
        <v>77</v>
      </c>
      <c r="L10" s="5">
        <f t="shared" si="0"/>
        <v>72517</v>
      </c>
      <c r="M10" s="5">
        <v>29930</v>
      </c>
      <c r="N10" s="5">
        <v>5998</v>
      </c>
      <c r="O10" s="5">
        <f t="shared" si="1"/>
        <v>35928</v>
      </c>
      <c r="P10" s="5">
        <f t="shared" si="2"/>
        <v>108445</v>
      </c>
      <c r="Q10" s="20">
        <v>3.5</v>
      </c>
      <c r="R10" s="17"/>
      <c r="S10" s="21"/>
    </row>
    <row r="11" spans="1:19" x14ac:dyDescent="0.45">
      <c r="A11" s="18" t="s">
        <v>33</v>
      </c>
      <c r="B11" s="19">
        <v>2019</v>
      </c>
      <c r="C11" s="22">
        <v>1010</v>
      </c>
      <c r="D11" s="22">
        <v>55380</v>
      </c>
      <c r="E11" s="22">
        <v>5059</v>
      </c>
      <c r="F11" s="22">
        <v>3150</v>
      </c>
      <c r="G11" s="32" t="s">
        <v>31</v>
      </c>
      <c r="H11" s="22">
        <v>467</v>
      </c>
      <c r="I11" s="49">
        <v>6399</v>
      </c>
      <c r="J11" s="49"/>
      <c r="K11" s="22">
        <v>78</v>
      </c>
      <c r="L11" s="22">
        <f t="shared" si="0"/>
        <v>71543</v>
      </c>
      <c r="M11" s="22">
        <v>30212</v>
      </c>
      <c r="N11" s="22">
        <v>5162</v>
      </c>
      <c r="O11" s="22">
        <f t="shared" si="1"/>
        <v>35374</v>
      </c>
      <c r="P11" s="22">
        <f t="shared" si="2"/>
        <v>106917</v>
      </c>
      <c r="Q11" s="20">
        <v>-1.4</v>
      </c>
      <c r="R11" s="17"/>
      <c r="S11" s="21"/>
    </row>
    <row r="12" spans="1:19" ht="13.5" customHeight="1" x14ac:dyDescent="0.45">
      <c r="A12" s="18" t="s">
        <v>55</v>
      </c>
      <c r="B12" s="19">
        <v>2020</v>
      </c>
      <c r="C12" s="22">
        <v>894</v>
      </c>
      <c r="D12" s="22">
        <v>54545</v>
      </c>
      <c r="E12" s="22">
        <v>5439</v>
      </c>
      <c r="F12" s="22">
        <v>3472</v>
      </c>
      <c r="G12" s="32" t="s">
        <v>31</v>
      </c>
      <c r="H12" s="22">
        <v>497</v>
      </c>
      <c r="I12" s="47">
        <v>7153</v>
      </c>
      <c r="J12" s="48"/>
      <c r="K12" s="22">
        <v>86</v>
      </c>
      <c r="L12" s="22">
        <f t="shared" si="0"/>
        <v>72086</v>
      </c>
      <c r="M12" s="22">
        <v>27834</v>
      </c>
      <c r="N12" s="22">
        <v>4987</v>
      </c>
      <c r="O12" s="22">
        <f t="shared" si="1"/>
        <v>32821</v>
      </c>
      <c r="P12" s="22">
        <f t="shared" si="2"/>
        <v>104907</v>
      </c>
      <c r="Q12" s="20">
        <v>-1.9</v>
      </c>
      <c r="R12" s="23"/>
      <c r="S12" s="21"/>
    </row>
    <row r="13" spans="1:19" ht="13.5" customHeight="1" x14ac:dyDescent="0.45">
      <c r="A13" s="18" t="s">
        <v>59</v>
      </c>
      <c r="B13" s="19">
        <v>2021</v>
      </c>
      <c r="C13" s="22">
        <v>841</v>
      </c>
      <c r="D13" s="22">
        <v>53859</v>
      </c>
      <c r="E13" s="22">
        <v>5245</v>
      </c>
      <c r="F13" s="22">
        <v>2854</v>
      </c>
      <c r="G13" s="32" t="s">
        <v>31</v>
      </c>
      <c r="H13" s="22">
        <v>449</v>
      </c>
      <c r="I13" s="47">
        <v>7409</v>
      </c>
      <c r="J13" s="50"/>
      <c r="K13" s="22">
        <v>85</v>
      </c>
      <c r="L13" s="22">
        <f>SUM(C13:K13)</f>
        <v>70742</v>
      </c>
      <c r="M13" s="22">
        <v>27955</v>
      </c>
      <c r="N13" s="22">
        <v>5142</v>
      </c>
      <c r="O13" s="22">
        <f>SUM(M13:N13)</f>
        <v>33097</v>
      </c>
      <c r="P13" s="22">
        <f>L13+O13</f>
        <v>103839</v>
      </c>
      <c r="Q13" s="20">
        <v>-1</v>
      </c>
      <c r="R13" s="23"/>
      <c r="S13" s="21"/>
    </row>
    <row r="14" spans="1:19" ht="13.5" customHeight="1" x14ac:dyDescent="0.45">
      <c r="A14" s="18" t="s">
        <v>61</v>
      </c>
      <c r="B14" s="19">
        <v>2022</v>
      </c>
      <c r="C14" s="22">
        <v>828</v>
      </c>
      <c r="D14" s="22">
        <v>52250</v>
      </c>
      <c r="E14" s="22">
        <v>4924</v>
      </c>
      <c r="F14" s="22">
        <v>2525</v>
      </c>
      <c r="G14" s="32" t="s">
        <v>31</v>
      </c>
      <c r="H14" s="22">
        <v>405</v>
      </c>
      <c r="I14" s="47">
        <v>7364</v>
      </c>
      <c r="J14" s="50"/>
      <c r="K14" s="22">
        <v>77</v>
      </c>
      <c r="L14" s="22">
        <f>SUM(C14:K14)</f>
        <v>68373</v>
      </c>
      <c r="M14" s="22">
        <v>27951</v>
      </c>
      <c r="N14" s="22">
        <v>5223</v>
      </c>
      <c r="O14" s="22">
        <f>SUM(M14:N14)</f>
        <v>33174</v>
      </c>
      <c r="P14" s="22">
        <f>L14+O14</f>
        <v>101547</v>
      </c>
      <c r="Q14" s="20">
        <v>-2.2000000000000002</v>
      </c>
      <c r="R14" s="23"/>
      <c r="S14" s="21"/>
    </row>
    <row r="15" spans="1:19" ht="18" x14ac:dyDescent="0.45">
      <c r="A15" s="18" t="s">
        <v>63</v>
      </c>
      <c r="B15" s="19">
        <v>2023</v>
      </c>
      <c r="C15" s="22">
        <v>812</v>
      </c>
      <c r="D15" s="22">
        <v>50343</v>
      </c>
      <c r="E15" s="22">
        <v>4787</v>
      </c>
      <c r="F15" s="22">
        <v>2279</v>
      </c>
      <c r="G15" s="34" t="s">
        <v>31</v>
      </c>
      <c r="H15" s="22">
        <v>479</v>
      </c>
      <c r="I15" s="47">
        <v>7240</v>
      </c>
      <c r="J15" s="50"/>
      <c r="K15" s="22">
        <v>71</v>
      </c>
      <c r="L15" s="22">
        <f>SUM(C15:K15)</f>
        <v>66011</v>
      </c>
      <c r="M15" s="22">
        <v>27706</v>
      </c>
      <c r="N15" s="22">
        <v>4844</v>
      </c>
      <c r="O15" s="22">
        <f>SUM(M15:N15)</f>
        <v>32550</v>
      </c>
      <c r="P15" s="22">
        <f>L15+O15</f>
        <v>98561</v>
      </c>
      <c r="Q15" s="20">
        <v>-2.2000000000000002</v>
      </c>
      <c r="R15" s="23"/>
      <c r="S15" s="21"/>
    </row>
    <row r="16" spans="1:19" ht="13.5" customHeight="1" x14ac:dyDescent="0.45">
      <c r="A16" s="18" t="s">
        <v>74</v>
      </c>
      <c r="B16" s="19">
        <v>2024</v>
      </c>
      <c r="C16" s="22">
        <v>753</v>
      </c>
      <c r="D16" s="22">
        <v>49212</v>
      </c>
      <c r="E16" s="22">
        <v>4721</v>
      </c>
      <c r="F16" s="22">
        <v>2022</v>
      </c>
      <c r="G16" s="39" t="s">
        <v>31</v>
      </c>
      <c r="H16" s="22">
        <v>524</v>
      </c>
      <c r="I16" s="47">
        <v>7155</v>
      </c>
      <c r="J16" s="50"/>
      <c r="K16" s="22">
        <v>74</v>
      </c>
      <c r="L16" s="22">
        <f>SUM(C16:K16)</f>
        <v>64461</v>
      </c>
      <c r="M16" s="22">
        <v>27470</v>
      </c>
      <c r="N16" s="22">
        <v>4935</v>
      </c>
      <c r="O16" s="22">
        <f>SUM(M16:N16)</f>
        <v>32405</v>
      </c>
      <c r="P16" s="22">
        <f>L16+O16</f>
        <v>96866</v>
      </c>
      <c r="Q16" s="40" t="s">
        <v>75</v>
      </c>
      <c r="R16" s="23"/>
      <c r="S16" s="21"/>
    </row>
    <row r="17" spans="1:21" x14ac:dyDescent="0.45">
      <c r="A17" s="24" t="s">
        <v>57</v>
      </c>
      <c r="B17" s="12"/>
      <c r="C17" s="24"/>
      <c r="D17" s="12"/>
      <c r="E17" s="12"/>
      <c r="F17" s="12"/>
      <c r="G17" s="12"/>
      <c r="H17" s="12"/>
      <c r="I17" s="12"/>
      <c r="J17" s="12"/>
      <c r="K17" s="12"/>
      <c r="L17" s="12"/>
      <c r="M17" s="12"/>
      <c r="N17" s="12"/>
      <c r="O17" s="12"/>
      <c r="P17" s="12"/>
      <c r="Q17" s="12"/>
    </row>
    <row r="18" spans="1:21" x14ac:dyDescent="0.45">
      <c r="U18" s="17"/>
    </row>
  </sheetData>
  <mergeCells count="21">
    <mergeCell ref="I16:J16"/>
    <mergeCell ref="I15:J15"/>
    <mergeCell ref="I14:J14"/>
    <mergeCell ref="A3:A5"/>
    <mergeCell ref="B3:B5"/>
    <mergeCell ref="C3:L3"/>
    <mergeCell ref="I10:J10"/>
    <mergeCell ref="I8:J8"/>
    <mergeCell ref="I9:J9"/>
    <mergeCell ref="C4:D4"/>
    <mergeCell ref="F4:G4"/>
    <mergeCell ref="H4:H5"/>
    <mergeCell ref="L4:L5"/>
    <mergeCell ref="P3:P5"/>
    <mergeCell ref="Q3:Q5"/>
    <mergeCell ref="I12:J12"/>
    <mergeCell ref="I11:J11"/>
    <mergeCell ref="I13:J13"/>
    <mergeCell ref="M3:O3"/>
    <mergeCell ref="M4:N4"/>
    <mergeCell ref="O4:O5"/>
  </mergeCells>
  <phoneticPr fontId="6"/>
  <pageMargins left="0.7" right="0.7" top="0.75" bottom="0.75" header="0.3" footer="0.3"/>
  <pageSetup paperSize="9" scale="67" orientation="landscape" r:id="rId1"/>
  <ignoredErrors>
    <ignoredError sqref="L6:L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zoomScaleNormal="100" workbookViewId="0"/>
  </sheetViews>
  <sheetFormatPr defaultColWidth="9" defaultRowHeight="13.2" x14ac:dyDescent="0.45"/>
  <cols>
    <col min="1" max="1" width="15.59765625" style="25" customWidth="1"/>
    <col min="2" max="2" width="10.59765625" style="25" customWidth="1"/>
    <col min="3" max="3" width="10.3984375" style="25" bestFit="1" customWidth="1"/>
    <col min="4" max="4" width="5.5" style="25" bestFit="1" customWidth="1"/>
    <col min="5" max="5" width="9.5" style="25" bestFit="1" customWidth="1"/>
    <col min="6" max="6" width="16.09765625" style="25" bestFit="1" customWidth="1"/>
    <col min="7" max="7" width="13.8984375" style="25" bestFit="1" customWidth="1"/>
    <col min="8" max="8" width="9.5" style="25" bestFit="1" customWidth="1"/>
    <col min="9" max="9" width="13.8984375" style="25" bestFit="1" customWidth="1"/>
    <col min="10" max="10" width="9.5" style="25" bestFit="1" customWidth="1"/>
    <col min="11" max="11" width="7.5" style="25" bestFit="1" customWidth="1"/>
    <col min="12" max="12" width="9.5" style="25" bestFit="1" customWidth="1"/>
    <col min="13" max="13" width="13.8984375" style="25" bestFit="1" customWidth="1"/>
    <col min="14" max="14" width="9.5" style="25" bestFit="1" customWidth="1"/>
    <col min="15" max="15" width="6.5" style="25" bestFit="1" customWidth="1"/>
    <col min="16" max="16" width="9.5" style="25" bestFit="1" customWidth="1"/>
    <col min="17" max="17" width="13.8984375" style="25" bestFit="1" customWidth="1"/>
    <col min="18" max="16384" width="9" style="25"/>
  </cols>
  <sheetData>
    <row r="1" spans="1:17" ht="16.2" x14ac:dyDescent="0.45">
      <c r="A1" s="35" t="s">
        <v>10</v>
      </c>
      <c r="B1" s="35"/>
    </row>
    <row r="2" spans="1:17" ht="13.5" customHeight="1" thickBot="1" x14ac:dyDescent="0.5">
      <c r="Q2" s="26" t="s">
        <v>49</v>
      </c>
    </row>
    <row r="3" spans="1:17" ht="18.75" customHeight="1" x14ac:dyDescent="0.45">
      <c r="A3" s="58" t="s">
        <v>0</v>
      </c>
      <c r="B3" s="61" t="s">
        <v>1</v>
      </c>
      <c r="C3" s="64" t="s">
        <v>36</v>
      </c>
      <c r="D3" s="68" t="s">
        <v>37</v>
      </c>
      <c r="E3" s="68"/>
      <c r="F3" s="68"/>
      <c r="G3" s="68"/>
      <c r="H3" s="68" t="s">
        <v>38</v>
      </c>
      <c r="I3" s="68"/>
      <c r="J3" s="68"/>
      <c r="K3" s="68"/>
      <c r="L3" s="68"/>
      <c r="M3" s="68"/>
      <c r="N3" s="68"/>
      <c r="O3" s="68"/>
      <c r="P3" s="68"/>
      <c r="Q3" s="69"/>
    </row>
    <row r="4" spans="1:17" x14ac:dyDescent="0.45">
      <c r="A4" s="59"/>
      <c r="B4" s="62"/>
      <c r="C4" s="65"/>
      <c r="D4" s="67" t="s">
        <v>39</v>
      </c>
      <c r="E4" s="67" t="s">
        <v>40</v>
      </c>
      <c r="F4" s="67" t="s">
        <v>50</v>
      </c>
      <c r="G4" s="67" t="s">
        <v>51</v>
      </c>
      <c r="H4" s="67" t="s">
        <v>41</v>
      </c>
      <c r="I4" s="67" t="s">
        <v>42</v>
      </c>
      <c r="J4" s="67" t="s">
        <v>43</v>
      </c>
      <c r="K4" s="70" t="s">
        <v>44</v>
      </c>
      <c r="L4" s="70"/>
      <c r="M4" s="70"/>
      <c r="N4" s="70"/>
      <c r="O4" s="70"/>
      <c r="P4" s="70"/>
      <c r="Q4" s="71"/>
    </row>
    <row r="5" spans="1:17" x14ac:dyDescent="0.45">
      <c r="A5" s="59"/>
      <c r="B5" s="62"/>
      <c r="C5" s="65"/>
      <c r="D5" s="65"/>
      <c r="E5" s="65"/>
      <c r="F5" s="65"/>
      <c r="G5" s="65"/>
      <c r="H5" s="65"/>
      <c r="I5" s="65"/>
      <c r="J5" s="65"/>
      <c r="K5" s="72" t="s">
        <v>45</v>
      </c>
      <c r="L5" s="72"/>
      <c r="M5" s="72"/>
      <c r="N5" s="72"/>
      <c r="O5" s="73" t="s">
        <v>77</v>
      </c>
      <c r="P5" s="72"/>
      <c r="Q5" s="74"/>
    </row>
    <row r="6" spans="1:17" ht="13.8" thickBot="1" x14ac:dyDescent="0.5">
      <c r="A6" s="60"/>
      <c r="B6" s="63"/>
      <c r="C6" s="66"/>
      <c r="D6" s="66"/>
      <c r="E6" s="66"/>
      <c r="F6" s="66"/>
      <c r="G6" s="66"/>
      <c r="H6" s="66"/>
      <c r="I6" s="66"/>
      <c r="J6" s="66"/>
      <c r="K6" s="7" t="s">
        <v>54</v>
      </c>
      <c r="L6" s="7" t="s">
        <v>41</v>
      </c>
      <c r="M6" s="7" t="s">
        <v>46</v>
      </c>
      <c r="N6" s="7" t="s">
        <v>47</v>
      </c>
      <c r="O6" s="7" t="s">
        <v>54</v>
      </c>
      <c r="P6" s="7" t="s">
        <v>41</v>
      </c>
      <c r="Q6" s="8" t="s">
        <v>46</v>
      </c>
    </row>
    <row r="7" spans="1:17" x14ac:dyDescent="0.45">
      <c r="A7" s="27" t="s">
        <v>69</v>
      </c>
      <c r="B7" s="27">
        <v>2014</v>
      </c>
      <c r="C7" s="28">
        <v>103233</v>
      </c>
      <c r="D7" s="28">
        <v>342</v>
      </c>
      <c r="E7" s="28">
        <v>1611</v>
      </c>
      <c r="F7" s="28">
        <v>1942</v>
      </c>
      <c r="G7" s="28">
        <v>91</v>
      </c>
      <c r="H7" s="28">
        <f>L7+P7</f>
        <v>10913</v>
      </c>
      <c r="I7" s="28">
        <v>1257</v>
      </c>
      <c r="J7" s="38" t="s">
        <v>64</v>
      </c>
      <c r="K7" s="38" t="s">
        <v>64</v>
      </c>
      <c r="L7" s="28">
        <v>10153</v>
      </c>
      <c r="M7" s="28">
        <v>0</v>
      </c>
      <c r="N7" s="38" t="s">
        <v>64</v>
      </c>
      <c r="O7" s="28">
        <v>2017</v>
      </c>
      <c r="P7" s="28">
        <v>760</v>
      </c>
      <c r="Q7" s="28">
        <v>1257</v>
      </c>
    </row>
    <row r="8" spans="1:17" x14ac:dyDescent="0.45">
      <c r="A8" s="9" t="s">
        <v>70</v>
      </c>
      <c r="B8" s="9">
        <v>2015</v>
      </c>
      <c r="C8" s="29">
        <v>102225</v>
      </c>
      <c r="D8" s="29">
        <v>453</v>
      </c>
      <c r="E8" s="29">
        <v>1599</v>
      </c>
      <c r="F8" s="29">
        <v>2037</v>
      </c>
      <c r="G8" s="29">
        <v>98</v>
      </c>
      <c r="H8" s="29">
        <f t="shared" ref="H8:H17" si="0">L8+P8</f>
        <v>10502</v>
      </c>
      <c r="I8" s="29">
        <v>1333</v>
      </c>
      <c r="J8" s="38" t="s">
        <v>64</v>
      </c>
      <c r="K8" s="38" t="s">
        <v>64</v>
      </c>
      <c r="L8" s="29">
        <v>10157</v>
      </c>
      <c r="M8" s="29">
        <v>0</v>
      </c>
      <c r="N8" s="38" t="s">
        <v>64</v>
      </c>
      <c r="O8" s="29">
        <f>P8+Q8</f>
        <v>1678</v>
      </c>
      <c r="P8" s="29">
        <v>345</v>
      </c>
      <c r="Q8" s="29">
        <v>1333</v>
      </c>
    </row>
    <row r="9" spans="1:17" x14ac:dyDescent="0.45">
      <c r="A9" s="9" t="s">
        <v>71</v>
      </c>
      <c r="B9" s="9">
        <v>2016</v>
      </c>
      <c r="C9" s="29">
        <v>99466</v>
      </c>
      <c r="D9" s="29">
        <v>458</v>
      </c>
      <c r="E9" s="29">
        <v>2156</v>
      </c>
      <c r="F9" s="29">
        <v>1977</v>
      </c>
      <c r="G9" s="29">
        <v>69</v>
      </c>
      <c r="H9" s="29">
        <f t="shared" si="0"/>
        <v>10412</v>
      </c>
      <c r="I9" s="29">
        <v>1329</v>
      </c>
      <c r="J9" s="38" t="s">
        <v>64</v>
      </c>
      <c r="K9" s="38" t="s">
        <v>64</v>
      </c>
      <c r="L9" s="29">
        <v>10171</v>
      </c>
      <c r="M9" s="29">
        <v>0</v>
      </c>
      <c r="N9" s="38" t="s">
        <v>64</v>
      </c>
      <c r="O9" s="29">
        <f t="shared" ref="O9:O14" si="1">P9+Q9</f>
        <v>1570</v>
      </c>
      <c r="P9" s="29">
        <v>241</v>
      </c>
      <c r="Q9" s="29">
        <v>1329</v>
      </c>
    </row>
    <row r="10" spans="1:17" x14ac:dyDescent="0.45">
      <c r="A10" s="9" t="s">
        <v>72</v>
      </c>
      <c r="B10" s="9">
        <v>2017</v>
      </c>
      <c r="C10" s="29">
        <v>99596</v>
      </c>
      <c r="D10" s="29">
        <v>475</v>
      </c>
      <c r="E10" s="29">
        <v>2182</v>
      </c>
      <c r="F10" s="29">
        <v>2021</v>
      </c>
      <c r="G10" s="29">
        <v>65</v>
      </c>
      <c r="H10" s="29">
        <f t="shared" si="0"/>
        <v>10528</v>
      </c>
      <c r="I10" s="29">
        <v>1292</v>
      </c>
      <c r="J10" s="38" t="s">
        <v>64</v>
      </c>
      <c r="K10" s="38" t="s">
        <v>64</v>
      </c>
      <c r="L10" s="29">
        <v>10346</v>
      </c>
      <c r="M10" s="29">
        <v>0</v>
      </c>
      <c r="N10" s="38" t="s">
        <v>64</v>
      </c>
      <c r="O10" s="29">
        <f t="shared" si="1"/>
        <v>1474</v>
      </c>
      <c r="P10" s="29">
        <v>182</v>
      </c>
      <c r="Q10" s="29">
        <v>1292</v>
      </c>
    </row>
    <row r="11" spans="1:17" x14ac:dyDescent="0.45">
      <c r="A11" s="9" t="s">
        <v>73</v>
      </c>
      <c r="B11" s="9">
        <v>2018</v>
      </c>
      <c r="C11" s="29">
        <v>103340</v>
      </c>
      <c r="D11" s="29">
        <v>674</v>
      </c>
      <c r="E11" s="29">
        <v>2259</v>
      </c>
      <c r="F11" s="29">
        <v>2313</v>
      </c>
      <c r="G11" s="29">
        <v>75</v>
      </c>
      <c r="H11" s="29">
        <f t="shared" si="0"/>
        <v>11405</v>
      </c>
      <c r="I11" s="29">
        <v>1125</v>
      </c>
      <c r="J11" s="38" t="s">
        <v>64</v>
      </c>
      <c r="K11" s="38" t="s">
        <v>64</v>
      </c>
      <c r="L11" s="29">
        <v>10919</v>
      </c>
      <c r="M11" s="29">
        <v>0</v>
      </c>
      <c r="N11" s="38" t="s">
        <v>64</v>
      </c>
      <c r="O11" s="29">
        <f t="shared" si="1"/>
        <v>1611</v>
      </c>
      <c r="P11" s="29">
        <v>486</v>
      </c>
      <c r="Q11" s="29">
        <v>1125</v>
      </c>
    </row>
    <row r="12" spans="1:17" x14ac:dyDescent="0.45">
      <c r="A12" s="9" t="s">
        <v>48</v>
      </c>
      <c r="B12" s="9">
        <v>2019</v>
      </c>
      <c r="C12" s="29">
        <v>100359</v>
      </c>
      <c r="D12" s="29">
        <v>532</v>
      </c>
      <c r="E12" s="29">
        <v>2228</v>
      </c>
      <c r="F12" s="29">
        <v>3364</v>
      </c>
      <c r="G12" s="29">
        <v>65</v>
      </c>
      <c r="H12" s="29">
        <f t="shared" si="0"/>
        <v>10575</v>
      </c>
      <c r="I12" s="29">
        <v>1677</v>
      </c>
      <c r="J12" s="29">
        <v>204</v>
      </c>
      <c r="K12" s="29">
        <f t="shared" ref="K12:K17" si="2">L12+M12+N12</f>
        <v>10632</v>
      </c>
      <c r="L12" s="29">
        <v>10428</v>
      </c>
      <c r="M12" s="29">
        <v>0</v>
      </c>
      <c r="N12" s="29">
        <v>204</v>
      </c>
      <c r="O12" s="29">
        <v>1823</v>
      </c>
      <c r="P12" s="29">
        <v>147</v>
      </c>
      <c r="Q12" s="29">
        <v>1677</v>
      </c>
    </row>
    <row r="13" spans="1:17" x14ac:dyDescent="0.45">
      <c r="A13" s="9" t="s">
        <v>56</v>
      </c>
      <c r="B13" s="9">
        <v>2020</v>
      </c>
      <c r="C13" s="29">
        <v>97624</v>
      </c>
      <c r="D13" s="29">
        <v>575</v>
      </c>
      <c r="E13" s="29">
        <v>2400</v>
      </c>
      <c r="F13" s="29">
        <v>3881</v>
      </c>
      <c r="G13" s="29">
        <v>83</v>
      </c>
      <c r="H13" s="29">
        <f t="shared" si="0"/>
        <v>10534</v>
      </c>
      <c r="I13" s="29">
        <v>1662</v>
      </c>
      <c r="J13" s="29">
        <v>224</v>
      </c>
      <c r="K13" s="29">
        <f t="shared" si="2"/>
        <v>10528</v>
      </c>
      <c r="L13" s="29">
        <v>10304</v>
      </c>
      <c r="M13" s="29">
        <v>0</v>
      </c>
      <c r="N13" s="29">
        <v>224</v>
      </c>
      <c r="O13" s="29">
        <f t="shared" si="1"/>
        <v>1892</v>
      </c>
      <c r="P13" s="29">
        <v>230</v>
      </c>
      <c r="Q13" s="29">
        <v>1662</v>
      </c>
    </row>
    <row r="14" spans="1:17" x14ac:dyDescent="0.45">
      <c r="A14" s="9" t="s">
        <v>58</v>
      </c>
      <c r="B14" s="9">
        <v>2021</v>
      </c>
      <c r="C14" s="29">
        <v>96325</v>
      </c>
      <c r="D14" s="29">
        <v>426</v>
      </c>
      <c r="E14" s="29">
        <v>2409</v>
      </c>
      <c r="F14" s="29">
        <v>4137</v>
      </c>
      <c r="G14" s="29">
        <v>80</v>
      </c>
      <c r="H14" s="29">
        <f t="shared" si="0"/>
        <v>9705</v>
      </c>
      <c r="I14" s="29">
        <v>1669</v>
      </c>
      <c r="J14" s="29">
        <v>213</v>
      </c>
      <c r="K14" s="29">
        <f t="shared" si="2"/>
        <v>9686</v>
      </c>
      <c r="L14" s="29">
        <v>9473</v>
      </c>
      <c r="M14" s="29">
        <v>0</v>
      </c>
      <c r="N14" s="29">
        <v>213</v>
      </c>
      <c r="O14" s="29">
        <f t="shared" si="1"/>
        <v>1901</v>
      </c>
      <c r="P14" s="29">
        <v>232</v>
      </c>
      <c r="Q14" s="29">
        <v>1669</v>
      </c>
    </row>
    <row r="15" spans="1:17" x14ac:dyDescent="0.45">
      <c r="A15" s="9" t="s">
        <v>60</v>
      </c>
      <c r="B15" s="9">
        <v>2022</v>
      </c>
      <c r="C15" s="29">
        <v>94128</v>
      </c>
      <c r="D15" s="29">
        <v>380</v>
      </c>
      <c r="E15" s="29">
        <v>2381</v>
      </c>
      <c r="F15" s="29">
        <v>4125</v>
      </c>
      <c r="G15" s="29">
        <v>72</v>
      </c>
      <c r="H15" s="29">
        <f t="shared" si="0"/>
        <v>9425</v>
      </c>
      <c r="I15" s="29">
        <v>1639</v>
      </c>
      <c r="J15" s="29">
        <v>212</v>
      </c>
      <c r="K15" s="29">
        <f t="shared" si="2"/>
        <v>9528</v>
      </c>
      <c r="L15" s="29">
        <v>9316</v>
      </c>
      <c r="M15" s="29">
        <v>0</v>
      </c>
      <c r="N15" s="29">
        <v>212</v>
      </c>
      <c r="O15" s="29">
        <f>P15+Q15</f>
        <v>1748</v>
      </c>
      <c r="P15" s="29">
        <v>109</v>
      </c>
      <c r="Q15" s="29">
        <v>1639</v>
      </c>
    </row>
    <row r="16" spans="1:17" x14ac:dyDescent="0.45">
      <c r="A16" s="9" t="s">
        <v>65</v>
      </c>
      <c r="B16" s="9">
        <v>2023</v>
      </c>
      <c r="C16" s="29">
        <v>91246</v>
      </c>
      <c r="D16" s="29">
        <v>339</v>
      </c>
      <c r="E16" s="29">
        <v>2408</v>
      </c>
      <c r="F16" s="29">
        <v>4006</v>
      </c>
      <c r="G16" s="29">
        <v>69</v>
      </c>
      <c r="H16" s="29">
        <f t="shared" si="0"/>
        <v>9449</v>
      </c>
      <c r="I16" s="29">
        <v>1601</v>
      </c>
      <c r="J16" s="29">
        <v>219</v>
      </c>
      <c r="K16" s="29">
        <f t="shared" si="2"/>
        <v>9570</v>
      </c>
      <c r="L16" s="29">
        <v>9351</v>
      </c>
      <c r="M16" s="29">
        <v>0</v>
      </c>
      <c r="N16" s="29">
        <v>219</v>
      </c>
      <c r="O16" s="29">
        <f>P16+Q16</f>
        <v>1699</v>
      </c>
      <c r="P16" s="29">
        <v>98</v>
      </c>
      <c r="Q16" s="29">
        <v>1601</v>
      </c>
    </row>
    <row r="17" spans="1:17" x14ac:dyDescent="0.45">
      <c r="A17" s="9" t="s">
        <v>76</v>
      </c>
      <c r="B17" s="9">
        <v>2024</v>
      </c>
      <c r="C17" s="29">
        <v>89722.85</v>
      </c>
      <c r="D17" s="29">
        <v>257.07</v>
      </c>
      <c r="E17" s="29">
        <v>2287.4</v>
      </c>
      <c r="F17" s="29">
        <v>4036.4</v>
      </c>
      <c r="G17" s="29">
        <v>68.52</v>
      </c>
      <c r="H17" s="29">
        <f t="shared" si="0"/>
        <v>8730.880000000001</v>
      </c>
      <c r="I17" s="29">
        <v>1487.98</v>
      </c>
      <c r="J17" s="29">
        <v>246.8</v>
      </c>
      <c r="K17" s="29">
        <f t="shared" si="2"/>
        <v>8745.5</v>
      </c>
      <c r="L17" s="29">
        <v>8498.7000000000007</v>
      </c>
      <c r="M17" s="29">
        <v>0</v>
      </c>
      <c r="N17" s="29">
        <v>246.8</v>
      </c>
      <c r="O17" s="29">
        <f>P17+Q17</f>
        <v>1720.16</v>
      </c>
      <c r="P17" s="29">
        <v>232.18</v>
      </c>
      <c r="Q17" s="29">
        <v>1487.98</v>
      </c>
    </row>
    <row r="19" spans="1:17" x14ac:dyDescent="0.45">
      <c r="A19" s="25" t="s">
        <v>78</v>
      </c>
    </row>
    <row r="20" spans="1:17" x14ac:dyDescent="0.45">
      <c r="A20" s="25" t="s">
        <v>66</v>
      </c>
    </row>
    <row r="21" spans="1:17" x14ac:dyDescent="0.45">
      <c r="A21" s="36" t="s">
        <v>52</v>
      </c>
    </row>
    <row r="22" spans="1:17" x14ac:dyDescent="0.45">
      <c r="A22" s="25" t="s">
        <v>53</v>
      </c>
    </row>
    <row r="23" spans="1:17" x14ac:dyDescent="0.45">
      <c r="I23" s="25" t="s">
        <v>67</v>
      </c>
    </row>
    <row r="24" spans="1:17" x14ac:dyDescent="0.45">
      <c r="L24" s="25" t="s">
        <v>68</v>
      </c>
    </row>
  </sheetData>
  <mergeCells count="15">
    <mergeCell ref="H3:Q3"/>
    <mergeCell ref="K4:Q4"/>
    <mergeCell ref="K5:N5"/>
    <mergeCell ref="O5:Q5"/>
    <mergeCell ref="F4:F6"/>
    <mergeCell ref="G4:G6"/>
    <mergeCell ref="H4:H6"/>
    <mergeCell ref="I4:I6"/>
    <mergeCell ref="J4:J6"/>
    <mergeCell ref="A3:A6"/>
    <mergeCell ref="B3:B6"/>
    <mergeCell ref="C3:C6"/>
    <mergeCell ref="D4:D6"/>
    <mergeCell ref="E4:E6"/>
    <mergeCell ref="D3:G3"/>
  </mergeCells>
  <phoneticPr fontId="1"/>
  <pageMargins left="0.7" right="0.7" top="0.75" bottom="0.75" header="0.3" footer="0.3"/>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00目次</vt:lpstr>
      <vt:lpstr>01収集量の内訳</vt:lpstr>
      <vt:lpstr>02処分量の内訳</vt:lpstr>
      <vt:lpstr>'01収集量の内訳'!Print_Area</vt:lpstr>
      <vt:lpstr>'02処分量の内訳'!Print_Area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2025-09-01T02:18:40Z</dcterms:created>
  <dcterms:modified xsi:type="dcterms:W3CDTF">2025-09-01T02:18:43Z</dcterms:modified>
</cp:coreProperties>
</file>