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EDF2305D-9CCB-4902-BC4E-A560C48AB7F9}"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2" l="1"/>
  <c r="AA6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C36" i="10"/>
  <c r="BE35" i="10"/>
  <c r="C35" i="10"/>
  <c r="BE34" i="10"/>
  <c r="U34" i="10"/>
  <c r="U35" i="10" s="1"/>
  <c r="U36" i="10" s="1"/>
  <c r="C34" i="10"/>
  <c r="BW34" i="10" l="1"/>
  <c r="BW35" i="10" s="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<sst xmlns="http://schemas.openxmlformats.org/spreadsheetml/2006/main" count="1104" uniqueCount="567">
  <si>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</si>
  <si>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</si>
  <si>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</si>
  <si>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</si>
  <si>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</si>
  <si>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</si>
  <si>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</si>
  <si>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</si>
  <si>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</si>
  <si>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</si>
  <si>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</si>
  <si>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</si>
  <si>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</si>
  <si>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</si>
  <si>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</si>
  <si>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</si>
  <si>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</si>
  <si>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</si>
  <si>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</si>
  <si>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</si>
  <si>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</si>
  <si>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</si>
  <si>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</si>
  <si>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</si>
  <si>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</si>
  <si>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</si>
  <si>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</si>
  <si>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</si>
  <si>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</si>
  <si>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</si>
  <si>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</si>
  <si>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</si>
  <si>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</si>
  <si>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</si>
  <si>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</si>
  <si>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</si>
  <si>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</si>
  <si>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</si>
  <si>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</si>
  <si>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</si>
  <si>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</si>
  <si>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</si>
  <si>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</si>
  <si>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</si>
  <si>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</si>
  <si>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</si>
  <si>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</si>
  <si>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</si>
  <si>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</si>
  <si>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</si>
  <si>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</si>
  <si>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</si>
  <si>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</si>
  <si>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</si>
  <si>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</si>
  <si>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</si>
  <si>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</si>
  <si>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</si>
  <si>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</si>
  <si>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</si>
  <si>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</si>
  <si>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</si>
  <si>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</si>
  <si>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</si>
  <si>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</si>
  <si>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</si>
  <si>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</si>
  <si>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</si>
  <si>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</si>
  <si>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</si>
  <si>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</si>
  <si>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</si>
  <si>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</si>
  <si>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</si>
  <si>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</si>
  <si>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</si>
  <si>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</si>
  <si>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</si>
  <si>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</si>
  <si>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</si>
  <si>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</si>
  <si>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</si>
  <si>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</si>
  <si>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</si>
  <si>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</si>
  <si>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</si>
  <si>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</si>
  <si>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</si>
  <si>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</si>
  <si>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</si>
  <si>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</si>
  <si>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</si>
  <si>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</si>
  <si>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</si>
  <si>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</si>
  <si>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</si>
  <si>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</si>
  <si>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</si>
  <si>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</si>
  <si>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</si>
  <si>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</si>
  <si>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</si>
  <si>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</si>
  <si>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</si>
  <si>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</si>
  <si>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</si>
  <si>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</si>
  <si>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</si>
  <si>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</si>
  <si>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</si>
  <si>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</si>
  <si>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</si>
  <si>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</si>
  <si>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</si>
  <si>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</si>
  <si>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</si>
  <si>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</si>
  <si>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</si>
  <si>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</si>
  <si>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</si>
  <si>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</si>
  <si>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</si>
  <si>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</si>
  <si>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</si>
  <si>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</si>
  <si>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</si>
  <si>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</si>
  <si>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</si>
  <si>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</si>
  <si>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</si>
  <si>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</si>
  <si>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</si>
  <si>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</si>
  <si>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</si>
  <si>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</si>
  <si>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</si>
  <si>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</si>
  <si>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</si>
  <si>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</si>
  <si>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</si>
  <si>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</si>
  <si>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</si>
  <si>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</si>
  <si>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</si>
  <si>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</si>
  <si>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</si>
  <si>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</si>
  <si>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</si>
  <si>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</si>
  <si>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</si>
  <si>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</si>
  <si>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</si>
  <si>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</si>
  <si>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</si>
  <si>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</si>
  <si>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</si>
  <si>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</si>
  <si>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</si>
  <si>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</si>
  <si>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</si>
  <si>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</si>
  <si>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</si>
  <si>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</si>
  <si>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</si>
  <si>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</si>
  <si>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</si>
  <si>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</si>
  <si>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</si>
  <si>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</si>
  <si>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</si>
  <si>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</si>
  <si>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</si>
  <si>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</si>
  <si>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</si>
  <si>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</si>
  <si>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</si>
  <si>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</si>
  <si>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</si>
  <si>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</si>
  <si>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</si>
  <si>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</si>
  <si>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</si>
  <si>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</si>
  <si>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</si>
  <si>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</si>
  <si>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</si>
  <si>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</si>
  <si>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</si>
  <si>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</si>
  <si>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</si>
  <si>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</si>
  <si>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</si>
  <si>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</si>
  <si>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</si>
  <si>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</si>
  <si>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</si>
  <si>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</si>
  <si>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</si>
  <si>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</si>
  <si>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</si>
  <si>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</si>
  <si>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</si>
  <si>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</si>
  <si>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大阪府高槻市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</si>
  <si>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</si>
  <si>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</si>
  <si>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</si>
  <si>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</si>
  <si>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</si>
  <si>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</si>
  <si>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</si>
  <si>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</si>
  <si>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</si>
  <si>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</si>
  <si>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</si>
  <si>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</si>
  <si>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</si>
  <si>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</si>
  <si>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</si>
  <si>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</si>
  <si>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</si>
  <si>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</si>
  <si>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</si>
  <si>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</si>
  <si>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</si>
  <si>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</si>
  <si>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</si>
  <si>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</si>
  <si>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</si>
  <si>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</si>
  <si>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</si>
  <si>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</si>
  <si>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</si>
  <si>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</si>
  <si>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</si>
  <si>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</si>
  <si>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</si>
  <si>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</si>
  <si>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</si>
  <si>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</si>
  <si>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</si>
  <si>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</si>
  <si>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</si>
  <si>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</si>
  <si>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</si>
  <si>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</si>
  <si>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</si>
  <si>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</si>
  <si>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</si>
  <si>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</si>
  <si>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</si>
  <si>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</si>
  <si>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</si>
  <si>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</si>
  <si>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</si>
  <si>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</si>
  <si>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</si>
  <si>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</si>
  <si>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</si>
  <si>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</si>
  <si>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</si>
  <si>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</si>
  <si>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</si>
  <si>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</si>
  <si>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</si>
  <si>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</si>
  <si>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</si>
  <si>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</si>
  <si>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</si>
  <si>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</si>
  <si>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</si>
  <si>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</si>
  <si>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</si>
  <si>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</si>
  <si>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</si>
  <si>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</si>
  <si>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</si>
  <si>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</si>
  <si>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</si>
  <si>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</si>
  <si>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</si>
  <si>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</si>
  <si>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</si>
  <si>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</si>
  <si>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</si>
  <si>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</si>
  <si>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</si>
  <si>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</si>
  <si>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</si>
  <si>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</si>
  <si>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</si>
  <si>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</si>
  <si>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</si>
  <si>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</si>
  <si>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</si>
  <si>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</si>
  <si>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</si>
  <si>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</si>
  <si>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</si>
  <si>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</si>
  <si>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</si>
  <si>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</si>
  <si>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</si>
  <si>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</si>
  <si>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</si>
  <si>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</si>
  <si>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</si>
  <si>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</si>
  <si>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</si>
  <si>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</si>
  <si>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</si>
  <si>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</si>
  <si>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</si>
  <si>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</si>
  <si>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</si>
  <si>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</si>
  <si>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</si>
  <si>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</si>
  <si>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</si>
  <si>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</si>
  <si>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</si>
  <si>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</si>
  <si>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</si>
  <si>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</si>
  <si>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</si>
  <si>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</si>
  <si>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</si>
  <si>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</si>
  <si>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</si>
  <si>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</si>
  <si>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</si>
  <si>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</si>
  <si>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</si>
  <si>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</si>
  <si>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</si>
  <si>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</si>
  <si>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</si>
  <si>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</si>
  <si>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</si>
  <si>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</si>
  <si>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</si>
  <si>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</si>
  <si>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</si>
  <si>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</si>
  <si>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</si>
  <si>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</si>
  <si>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</si>
  <si>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</si>
  <si>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</si>
  <si>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</si>
  <si>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</si>
  <si>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</si>
  <si>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</si>
  <si>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</si>
  <si>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大阪府高槻市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</si>
  <si>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</si>
  <si>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</si>
  <si>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</si>
  <si>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</si>
  <si>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</si>
  <si>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</si>
  <si>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</si>
  <si>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</si>
  <si>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</si>
  <si>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</si>
  <si>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</si>
  <si>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</si>
  <si>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</si>
  <si>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</si>
  <si>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</si>
  <si>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</si>
  <si>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</si>
  <si>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</si>
  <si>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</si>
  <si>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</si>
  <si>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</si>
  <si>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</si>
  <si>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</si>
  <si>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</si>
  <si>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</si>
  <si>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</si>
  <si>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</si>
  <si>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</si>
  <si>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</si>
  <si>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</si>
  <si>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</si>
  <si>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</si>
  <si>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</si>
  <si>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</si>
  <si>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</si>
  <si>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</si>
  <si>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</si>
  <si>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下水道等事業会計</t>
    <phoneticPr fontId="5"/>
  </si>
  <si>
    <t>法適用企業</t>
    <phoneticPr fontId="5"/>
  </si>
  <si>
    <t>自動車運送事業会計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</si>
  <si>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</si>
  <si>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</si>
  <si>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</si>
  <si>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</si>
  <si>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</si>
  <si>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</si>
  <si>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</si>
  <si>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</si>
  <si>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</si>
  <si>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</si>
  <si>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</si>
  <si>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</si>
  <si>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</si>
  <si>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</si>
  <si>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</si>
  <si>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</si>
  <si>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</si>
  <si>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</si>
  <si>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</si>
  <si>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</si>
  <si>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</si>
  <si>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</si>
  <si>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</si>
  <si>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</si>
  <si>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</si>
  <si>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</si>
  <si>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</si>
  <si>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</si>
  <si>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</si>
  <si>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</si>
  <si>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</si>
  <si>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</si>
  <si>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</si>
  <si>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</si>
  <si>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</si>
  <si>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</si>
  <si>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</si>
  <si>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</si>
  <si>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</si>
  <si>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</si>
  <si>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</si>
  <si>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</si>
  <si>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</si>
  <si>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</si>
  <si>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</si>
  <si>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</si>
  <si>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</si>
  <si>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</si>
  <si>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</si>
  <si>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</si>
  <si>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</si>
  <si>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</si>
  <si>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</si>
  <si>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</si>
  <si>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</si>
  <si>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</si>
  <si>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</si>
  <si>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</si>
  <si>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</si>
  <si>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</si>
  <si>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</si>
  <si>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</si>
  <si>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</si>
  <si>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</si>
  <si>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</si>
  <si>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</si>
  <si>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</si>
  <si>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</si>
  <si>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</si>
  <si>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</si>
  <si>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</si>
  <si>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</si>
  <si>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</si>
  <si>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</si>
  <si>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</si>
  <si>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</si>
  <si>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</si>
  <si>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</si>
  <si>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</si>
  <si>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</si>
  <si>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</si>
  <si>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</si>
  <si>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</si>
  <si>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</si>
  <si>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</si>
  <si>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</si>
  <si>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</si>
  <si>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</si>
  <si>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</si>
  <si>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</si>
  <si>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</si>
  <si>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</si>
  <si>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</si>
  <si>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</si>
  <si>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</si>
  <si>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</si>
  <si>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</si>
  <si>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</si>
  <si>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</si>
  <si>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</si>
  <si>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</si>
  <si>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</si>
  <si>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</si>
  <si>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</si>
  <si>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</si>
  <si>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</si>
  <si>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</si>
  <si>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</si>
  <si>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</si>
  <si>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</si>
  <si>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</si>
  <si>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</si>
  <si>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</si>
  <si>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</si>
  <si>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</si>
  <si>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</si>
  <si>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</si>
  <si>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</si>
  <si>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</si>
  <si>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</si>
  <si>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</si>
  <si>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</si>
  <si>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</si>
  <si>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</si>
  <si>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</si>
  <si>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</si>
  <si>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</si>
  <si>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</si>
  <si>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</si>
  <si>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</si>
  <si>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</si>
  <si>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</si>
  <si>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</si>
  <si>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</si>
  <si>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</si>
  <si>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</si>
  <si>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1.39</t>
  </si>
  <si>
    <t>▲ 3.53</t>
  </si>
  <si>
    <t>水道事業会計</t>
  </si>
  <si>
    <t>自動車運送事業会計</t>
  </si>
  <si>
    <t>一般会計</t>
  </si>
  <si>
    <t>下水道等事業会計</t>
  </si>
  <si>
    <t>介護保険特別会計</t>
  </si>
  <si>
    <t>後期高齢者医療特別会計</t>
  </si>
  <si>
    <t>国民健康保険特別会計</t>
  </si>
  <si>
    <t>母子父子寡婦福祉資金貸付金特別会計</t>
  </si>
  <si>
    <t>その他会計（赤字）</t>
  </si>
  <si>
    <t>その他会計（黒字）</t>
  </si>
  <si>
    <t>R01</t>
    <phoneticPr fontId="5"/>
  </si>
  <si>
    <t>R02</t>
    <phoneticPr fontId="5"/>
  </si>
  <si>
    <t>R03</t>
    <phoneticPr fontId="5"/>
  </si>
  <si>
    <t>R04</t>
    <phoneticPr fontId="5"/>
  </si>
  <si>
    <t>R05</t>
    <phoneticPr fontId="5"/>
  </si>
  <si>
    <t>淀川右岸水防事務組合（一般会計）</t>
    <rPh sb="0" eb="2">
      <t>ヨドガワ</t>
    </rPh>
    <rPh sb="2" eb="4">
      <t>ウガン</t>
    </rPh>
    <rPh sb="4" eb="6">
      <t>スイボウ</t>
    </rPh>
    <rPh sb="6" eb="10">
      <t>ジムクミアイ</t>
    </rPh>
    <rPh sb="11" eb="15">
      <t>イッパンカイケイ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</si>
  <si>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</si>
  <si>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</si>
  <si>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大阪広域水道企業団（水道用水供給事業）</t>
    <rPh sb="0" eb="2">
      <t>オオサカ</t>
    </rPh>
    <rPh sb="2" eb="4">
      <t>コウイキ</t>
    </rPh>
    <rPh sb="4" eb="6">
      <t>スイドウ</t>
    </rPh>
    <rPh sb="6" eb="9">
      <t>キギョウダン</t>
    </rPh>
    <rPh sb="10" eb="14">
      <t>スイドウヨウスイ</t>
    </rPh>
    <rPh sb="14" eb="18">
      <t>キョウキュウジギョウ</t>
    </rPh>
    <phoneticPr fontId="2"/>
  </si>
  <si>
    <t>大阪広域水道企業団（工業用水道事業会計）</t>
    <rPh sb="0" eb="2">
      <t>オオサカ</t>
    </rPh>
    <rPh sb="2" eb="4">
      <t>コウイキ</t>
    </rPh>
    <rPh sb="4" eb="9">
      <t>スイドウキギョウダン</t>
    </rPh>
    <rPh sb="10" eb="12">
      <t>コウギョウ</t>
    </rPh>
    <rPh sb="12" eb="13">
      <t>ヨウ</t>
    </rPh>
    <rPh sb="13" eb="15">
      <t>スイドウ</t>
    </rPh>
    <rPh sb="15" eb="17">
      <t>ジギョウ</t>
    </rPh>
    <rPh sb="17" eb="19">
      <t>カイケイ</t>
    </rPh>
    <phoneticPr fontId="2"/>
  </si>
  <si>
    <t>大阪府都市ボートレース企業団</t>
    <rPh sb="0" eb="3">
      <t>オオサカフ</t>
    </rPh>
    <rPh sb="3" eb="5">
      <t>トシ</t>
    </rPh>
    <rPh sb="11" eb="14">
      <t>キギョウダン</t>
    </rPh>
    <phoneticPr fontId="2"/>
  </si>
  <si>
    <t>-</t>
    <phoneticPr fontId="2"/>
  </si>
  <si>
    <t>高槻市土地開発公社</t>
    <rPh sb="0" eb="3">
      <t>タカツキシ</t>
    </rPh>
    <rPh sb="3" eb="9">
      <t>トチカイハツコウシャ</t>
    </rPh>
    <phoneticPr fontId="10"/>
  </si>
  <si>
    <t>高槻市都市交流協会</t>
    <rPh sb="0" eb="9">
      <t>タカツキシトシコウリュウキョウカイ</t>
    </rPh>
    <phoneticPr fontId="10"/>
  </si>
  <si>
    <t>高槻市文化スポーツ振興事業団</t>
    <rPh sb="0" eb="3">
      <t>タカツキシ</t>
    </rPh>
    <rPh sb="3" eb="5">
      <t>ブンカ</t>
    </rPh>
    <rPh sb="9" eb="14">
      <t>シンコウジギョウダン</t>
    </rPh>
    <phoneticPr fontId="10"/>
  </si>
  <si>
    <t>大阪府三島救急医療センター</t>
    <rPh sb="0" eb="3">
      <t>オオサカフ</t>
    </rPh>
    <rPh sb="3" eb="5">
      <t>ミシマ</t>
    </rPh>
    <rPh sb="5" eb="9">
      <t>キュウキュウイリョウ</t>
    </rPh>
    <phoneticPr fontId="10"/>
  </si>
  <si>
    <t>高槻都市開発株式会社</t>
    <phoneticPr fontId="10"/>
  </si>
  <si>
    <t>〇</t>
    <phoneticPr fontId="10"/>
  </si>
  <si>
    <t>公共施設等総合管理基金</t>
    <rPh sb="0" eb="4">
      <t>コウキョウシセツ</t>
    </rPh>
    <rPh sb="4" eb="5">
      <t>トウ</t>
    </rPh>
    <rPh sb="5" eb="9">
      <t>ソウゴウカンリ</t>
    </rPh>
    <rPh sb="9" eb="11">
      <t>キキン</t>
    </rPh>
    <phoneticPr fontId="5"/>
  </si>
  <si>
    <t>福祉施設建設等基金</t>
    <rPh sb="0" eb="4">
      <t>フクシシセツ</t>
    </rPh>
    <rPh sb="4" eb="6">
      <t>ケンセツ</t>
    </rPh>
    <rPh sb="6" eb="7">
      <t>トウ</t>
    </rPh>
    <rPh sb="7" eb="9">
      <t>キキン</t>
    </rPh>
    <phoneticPr fontId="2"/>
  </si>
  <si>
    <t>緑地緑化基金</t>
    <rPh sb="0" eb="4">
      <t>リョクチリョッカ</t>
    </rPh>
    <rPh sb="4" eb="6">
      <t>キキン</t>
    </rPh>
    <phoneticPr fontId="2"/>
  </si>
  <si>
    <t>-</t>
    <phoneticPr fontId="2"/>
  </si>
  <si>
    <t>関西将棋会館建設支援基金</t>
    <rPh sb="0" eb="2">
      <t>カンサイ</t>
    </rPh>
    <rPh sb="2" eb="4">
      <t>ショウギ</t>
    </rPh>
    <rPh sb="4" eb="6">
      <t>カイカン</t>
    </rPh>
    <rPh sb="6" eb="8">
      <t>ケンセツ</t>
    </rPh>
    <rPh sb="8" eb="10">
      <t>シエン</t>
    </rPh>
    <rPh sb="10" eb="12">
      <t>キキン</t>
    </rPh>
    <phoneticPr fontId="2"/>
  </si>
  <si>
    <t>環境基金</t>
    <rPh sb="0" eb="4">
      <t>カンキョウキキン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</si>
</sst>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B21E-4ADF-921B-0D8FE1DE9E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32305</c:v>
                </c:pt>
                <c:pt idx="1">
                  <c:v>46446</c:v>
                </c:pt>
                <c:pt idx="2">
                  <c:v>44826</c:v>
                </c:pt>
                <c:pt idx="3">
                  <c:v>39172</c:v>
                </c:pt>
                <c:pt idx="4">
                  <c:v>29678</c:v>
                </c:pt>
              </c:numCache>
            </c:numRef>
          </c:val>
          <c:smooth val="0"/>
          <c:extLst>
            <c:ext xmlns:c16="http://schemas.microsoft.com/office/drawing/2014/chart" uri="{C3380CC4-5D6E-409C-BE32-E72D297353CC}">
              <c16:uniqueId val="{00000001-B21E-4ADF-921B-0D8FE1DE9E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0.95</c:v>
                </c:pt>
                <c:pt idx="1">
                  <c:v>0.88</c:v>
                </c:pt>
                <c:pt idx="2">
                  <c:v>3.46</c:v>
                </c:pt>
                <c:pt idx="3">
                  <c:v>1.41</c:v>
                </c:pt>
                <c:pt idx="4">
                  <c:v>3.59</c:v>
                </c:pt>
              </c:numCache>
            </c:numRef>
          </c:val>
          <c:extLst>
            <c:ext xmlns:c16="http://schemas.microsoft.com/office/drawing/2014/chart" uri="{C3380CC4-5D6E-409C-BE32-E72D297353CC}">
              <c16:uniqueId val="{00000000-103A-4D5E-9501-4AF50B1E81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22.13</c:v>
                </c:pt>
                <c:pt idx="1">
                  <c:v>20.13</c:v>
                </c:pt>
                <c:pt idx="2">
                  <c:v>22.9</c:v>
                </c:pt>
                <c:pt idx="3">
                  <c:v>21.91</c:v>
                </c:pt>
                <c:pt idx="4">
                  <c:v>22.87</c:v>
                </c:pt>
              </c:numCache>
            </c:numRef>
          </c:val>
          <c:extLst>
            <c:ext xmlns:c16="http://schemas.microsoft.com/office/drawing/2014/chart" uri="{C3380CC4-5D6E-409C-BE32-E72D297353CC}">
              <c16:uniqueId val="{00000001-103A-4D5E-9501-4AF50B1E81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0.62</c:v>
                </c:pt>
                <c:pt idx="1">
                  <c:v>-1.39</c:v>
                </c:pt>
                <c:pt idx="2">
                  <c:v>6.47</c:v>
                </c:pt>
                <c:pt idx="3">
                  <c:v>-3.53</c:v>
                </c:pt>
                <c:pt idx="4">
                  <c:v>3.48</c:v>
                </c:pt>
              </c:numCache>
            </c:numRef>
          </c:val>
          <c:smooth val="0"/>
          <c:extLst>
            <c:ext xmlns:c16="http://schemas.microsoft.com/office/drawing/2014/chart" uri="{C3380CC4-5D6E-409C-BE32-E72D297353CC}">
              <c16:uniqueId val="{00000002-103A-4D5E-9501-4AF50B1E81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1.0900000000000001</c:v>
                </c:pt>
                <c:pt idx="2">
                  <c:v>#N/A</c:v>
                </c:pt>
                <c:pt idx="3">
                  <c:v>0.91</c:v>
                </c:pt>
                <c:pt idx="4">
                  <c:v>#N/A</c:v>
                </c:pt>
                <c:pt idx="5">
                  <c:v>1.5</c:v>
                </c:pt>
                <c:pt idx="6">
                  <c:v>0</c:v>
                </c:pt>
                <c:pt idx="7">
                  <c:v>0</c:v>
                </c:pt>
                <c:pt idx="8">
                  <c:v>0</c:v>
                </c:pt>
                <c:pt idx="9">
                  <c:v>0</c:v>
                </c:pt>
              </c:numCache>
            </c:numRef>
          </c:val>
          <c:extLst>
            <c:ext xmlns:c16="http://schemas.microsoft.com/office/drawing/2014/chart" uri="{C3380CC4-5D6E-409C-BE32-E72D297353CC}">
              <c16:uniqueId val="{00000000-8BC3-47BA-9D36-B62CA3AE0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C3-47BA-9D36-B62CA3AE03D5}"/>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C3-47BA-9D36-B62CA3AE03D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0.66</c:v>
                </c:pt>
                <c:pt idx="2">
                  <c:v>#N/A</c:v>
                </c:pt>
                <c:pt idx="3">
                  <c:v>1.1399999999999999</c:v>
                </c:pt>
                <c:pt idx="4">
                  <c:v>#N/A</c:v>
                </c:pt>
                <c:pt idx="5">
                  <c:v>0.73</c:v>
                </c:pt>
                <c:pt idx="6">
                  <c:v>#N/A</c:v>
                </c:pt>
                <c:pt idx="7">
                  <c:v>0.83</c:v>
                </c:pt>
                <c:pt idx="8">
                  <c:v>#N/A</c:v>
                </c:pt>
                <c:pt idx="9">
                  <c:v>0.33</c:v>
                </c:pt>
              </c:numCache>
            </c:numRef>
          </c:val>
          <c:extLst>
            <c:ext xmlns:c16="http://schemas.microsoft.com/office/drawing/2014/chart" uri="{C3380CC4-5D6E-409C-BE32-E72D297353CC}">
              <c16:uniqueId val="{00000003-8BC3-47BA-9D36-B62CA3AE03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0.26</c:v>
                </c:pt>
                <c:pt idx="4">
                  <c:v>#N/A</c:v>
                </c:pt>
                <c:pt idx="5">
                  <c:v>0.28000000000000003</c:v>
                </c:pt>
                <c:pt idx="6">
                  <c:v>#N/A</c:v>
                </c:pt>
                <c:pt idx="7">
                  <c:v>0.35</c:v>
                </c:pt>
                <c:pt idx="8">
                  <c:v>#N/A</c:v>
                </c:pt>
                <c:pt idx="9">
                  <c:v>0.35</c:v>
                </c:pt>
              </c:numCache>
            </c:numRef>
          </c:val>
          <c:extLst>
            <c:ext xmlns:c16="http://schemas.microsoft.com/office/drawing/2014/chart" uri="{C3380CC4-5D6E-409C-BE32-E72D297353CC}">
              <c16:uniqueId val="{00000004-8BC3-47BA-9D36-B62CA3AE03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1.35</c:v>
                </c:pt>
                <c:pt idx="2">
                  <c:v>#N/A</c:v>
                </c:pt>
                <c:pt idx="3">
                  <c:v>2.35</c:v>
                </c:pt>
                <c:pt idx="4">
                  <c:v>#N/A</c:v>
                </c:pt>
                <c:pt idx="5">
                  <c:v>1.26</c:v>
                </c:pt>
                <c:pt idx="6">
                  <c:v>#N/A</c:v>
                </c:pt>
                <c:pt idx="7">
                  <c:v>1.1599999999999999</c:v>
                </c:pt>
                <c:pt idx="8">
                  <c:v>#N/A</c:v>
                </c:pt>
                <c:pt idx="9">
                  <c:v>1</c:v>
                </c:pt>
              </c:numCache>
            </c:numRef>
          </c:val>
          <c:extLst>
            <c:ext xmlns:c16="http://schemas.microsoft.com/office/drawing/2014/chart" uri="{C3380CC4-5D6E-409C-BE32-E72D297353CC}">
              <c16:uniqueId val="{00000005-8BC3-47BA-9D36-B62CA3AE03D5}"/>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1.32</c:v>
                </c:pt>
                <c:pt idx="2">
                  <c:v>#N/A</c:v>
                </c:pt>
                <c:pt idx="3">
                  <c:v>1.32</c:v>
                </c:pt>
                <c:pt idx="4">
                  <c:v>#N/A</c:v>
                </c:pt>
                <c:pt idx="5">
                  <c:v>1.48</c:v>
                </c:pt>
                <c:pt idx="6">
                  <c:v>#N/A</c:v>
                </c:pt>
                <c:pt idx="7">
                  <c:v>1.66</c:v>
                </c:pt>
                <c:pt idx="8">
                  <c:v>#N/A</c:v>
                </c:pt>
                <c:pt idx="9">
                  <c:v>1.19</c:v>
                </c:pt>
              </c:numCache>
            </c:numRef>
          </c:val>
          <c:extLst>
            <c:ext xmlns:c16="http://schemas.microsoft.com/office/drawing/2014/chart" uri="{C3380CC4-5D6E-409C-BE32-E72D297353CC}">
              <c16:uniqueId val="{00000006-8BC3-47BA-9D36-B62CA3AE03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0.88</c:v>
                </c:pt>
                <c:pt idx="4">
                  <c:v>#N/A</c:v>
                </c:pt>
                <c:pt idx="5">
                  <c:v>3.45</c:v>
                </c:pt>
                <c:pt idx="6">
                  <c:v>#N/A</c:v>
                </c:pt>
                <c:pt idx="7">
                  <c:v>1.41</c:v>
                </c:pt>
                <c:pt idx="8">
                  <c:v>#N/A</c:v>
                </c:pt>
                <c:pt idx="9">
                  <c:v>3.58</c:v>
                </c:pt>
              </c:numCache>
            </c:numRef>
          </c:val>
          <c:extLst>
            <c:ext xmlns:c16="http://schemas.microsoft.com/office/drawing/2014/chart" uri="{C3380CC4-5D6E-409C-BE32-E72D297353CC}">
              <c16:uniqueId val="{00000007-8BC3-47BA-9D36-B62CA3AE03D5}"/>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7.09</c:v>
                </c:pt>
                <c:pt idx="2">
                  <c:v>#N/A</c:v>
                </c:pt>
                <c:pt idx="3">
                  <c:v>6.68</c:v>
                </c:pt>
                <c:pt idx="4">
                  <c:v>#N/A</c:v>
                </c:pt>
                <c:pt idx="5">
                  <c:v>5.35</c:v>
                </c:pt>
                <c:pt idx="6">
                  <c:v>#N/A</c:v>
                </c:pt>
                <c:pt idx="7">
                  <c:v>5.59</c:v>
                </c:pt>
                <c:pt idx="8">
                  <c:v>#N/A</c:v>
                </c:pt>
                <c:pt idx="9">
                  <c:v>5.0599999999999996</c:v>
                </c:pt>
              </c:numCache>
            </c:numRef>
          </c:val>
          <c:extLst>
            <c:ext xmlns:c16="http://schemas.microsoft.com/office/drawing/2014/chart" uri="{C3380CC4-5D6E-409C-BE32-E72D297353CC}">
              <c16:uniqueId val="{00000008-8BC3-47BA-9D36-B62CA3AE03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7.95</c:v>
                </c:pt>
                <c:pt idx="2">
                  <c:v>#N/A</c:v>
                </c:pt>
                <c:pt idx="3">
                  <c:v>8.52</c:v>
                </c:pt>
                <c:pt idx="4">
                  <c:v>#N/A</c:v>
                </c:pt>
                <c:pt idx="5">
                  <c:v>8.11</c:v>
                </c:pt>
                <c:pt idx="6">
                  <c:v>#N/A</c:v>
                </c:pt>
                <c:pt idx="7">
                  <c:v>8.34</c:v>
                </c:pt>
                <c:pt idx="8">
                  <c:v>#N/A</c:v>
                </c:pt>
                <c:pt idx="9">
                  <c:v>7.7</c:v>
                </c:pt>
              </c:numCache>
            </c:numRef>
          </c:val>
          <c:extLst>
            <c:ext xmlns:c16="http://schemas.microsoft.com/office/drawing/2014/chart" uri="{C3380CC4-5D6E-409C-BE32-E72D297353CC}">
              <c16:uniqueId val="{00000009-8BC3-47BA-9D36-B62CA3AE03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11217</c:v>
                </c:pt>
                <c:pt idx="5">
                  <c:v>10557</c:v>
                </c:pt>
                <c:pt idx="8">
                  <c:v>11355</c:v>
                </c:pt>
                <c:pt idx="11">
                  <c:v>11561</c:v>
                </c:pt>
                <c:pt idx="14">
                  <c:v>11682</c:v>
                </c:pt>
              </c:numCache>
            </c:numRef>
          </c:val>
          <c:extLst>
            <c:ext xmlns:c16="http://schemas.microsoft.com/office/drawing/2014/chart" uri="{C3380CC4-5D6E-409C-BE32-E72D297353CC}">
              <c16:uniqueId val="{00000000-3B6C-46A1-9F40-D1C53F5979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6C-46A1-9F40-D1C53F5979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129</c:v>
                </c:pt>
                <c:pt idx="3">
                  <c:v>621</c:v>
                </c:pt>
                <c:pt idx="6">
                  <c:v>99</c:v>
                </c:pt>
                <c:pt idx="9">
                  <c:v>368</c:v>
                </c:pt>
                <c:pt idx="12">
                  <c:v>1219</c:v>
                </c:pt>
              </c:numCache>
            </c:numRef>
          </c:val>
          <c:extLst>
            <c:ext xmlns:c16="http://schemas.microsoft.com/office/drawing/2014/chart" uri="{C3380CC4-5D6E-409C-BE32-E72D297353CC}">
              <c16:uniqueId val="{00000002-3B6C-46A1-9F40-D1C53F5979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C-46A1-9F40-D1C53F5979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2422</c:v>
                </c:pt>
                <c:pt idx="3">
                  <c:v>2018</c:v>
                </c:pt>
                <c:pt idx="6">
                  <c:v>1704</c:v>
                </c:pt>
                <c:pt idx="9">
                  <c:v>1632</c:v>
                </c:pt>
                <c:pt idx="12">
                  <c:v>1185</c:v>
                </c:pt>
              </c:numCache>
            </c:numRef>
          </c:val>
          <c:extLst>
            <c:ext xmlns:c16="http://schemas.microsoft.com/office/drawing/2014/chart" uri="{C3380CC4-5D6E-409C-BE32-E72D297353CC}">
              <c16:uniqueId val="{00000004-3B6C-46A1-9F40-D1C53F5979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C-46A1-9F40-D1C53F5979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6C-46A1-9F40-D1C53F5979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8154</c:v>
                </c:pt>
                <c:pt idx="3">
                  <c:v>8195</c:v>
                </c:pt>
                <c:pt idx="6">
                  <c:v>8071</c:v>
                </c:pt>
                <c:pt idx="9">
                  <c:v>8156</c:v>
                </c:pt>
                <c:pt idx="12">
                  <c:v>7793</c:v>
                </c:pt>
              </c:numCache>
            </c:numRef>
          </c:val>
          <c:extLst>
            <c:ext xmlns:c16="http://schemas.microsoft.com/office/drawing/2014/chart" uri="{C3380CC4-5D6E-409C-BE32-E72D297353CC}">
              <c16:uniqueId val="{00000007-3B6C-46A1-9F40-D1C53F5979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-512</c:v>
                </c:pt>
                <c:pt idx="2">
                  <c:v>#N/A</c:v>
                </c:pt>
                <c:pt idx="3">
                  <c:v>#N/A</c:v>
                </c:pt>
                <c:pt idx="4">
                  <c:v>277</c:v>
                </c:pt>
                <c:pt idx="5">
                  <c:v>#N/A</c:v>
                </c:pt>
                <c:pt idx="6">
                  <c:v>#N/A</c:v>
                </c:pt>
                <c:pt idx="7">
                  <c:v>-1481</c:v>
                </c:pt>
                <c:pt idx="8">
                  <c:v>#N/A</c:v>
                </c:pt>
                <c:pt idx="9">
                  <c:v>#N/A</c:v>
                </c:pt>
                <c:pt idx="10">
                  <c:v>-1405</c:v>
                </c:pt>
                <c:pt idx="11">
                  <c:v>#N/A</c:v>
                </c:pt>
                <c:pt idx="12">
                  <c:v>#N/A</c:v>
                </c:pt>
                <c:pt idx="13">
                  <c:v>-1485</c:v>
                </c:pt>
                <c:pt idx="14">
                  <c:v>#N/A</c:v>
                </c:pt>
              </c:numCache>
            </c:numRef>
          </c:val>
          <c:smooth val="0"/>
          <c:extLst>
            <c:ext xmlns:c16="http://schemas.microsoft.com/office/drawing/2014/chart" uri="{C3380CC4-5D6E-409C-BE32-E72D297353CC}">
              <c16:uniqueId val="{00000008-3B6C-46A1-9F40-D1C53F5979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96171</c:v>
                </c:pt>
                <c:pt idx="5">
                  <c:v>95989</c:v>
                </c:pt>
                <c:pt idx="8">
                  <c:v>96027</c:v>
                </c:pt>
                <c:pt idx="11">
                  <c:v>93170</c:v>
                </c:pt>
                <c:pt idx="14">
                  <c:v>88425</c:v>
                </c:pt>
              </c:numCache>
            </c:numRef>
          </c:val>
          <c:extLst>
            <c:ext xmlns:c16="http://schemas.microsoft.com/office/drawing/2014/chart" uri="{C3380CC4-5D6E-409C-BE32-E72D297353CC}">
              <c16:uniqueId val="{00000000-B29D-45A8-AFC4-6E62F272D8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21198</c:v>
                </c:pt>
                <c:pt idx="5">
                  <c:v>18128</c:v>
                </c:pt>
                <c:pt idx="8">
                  <c:v>22740</c:v>
                </c:pt>
                <c:pt idx="11">
                  <c:v>20023</c:v>
                </c:pt>
                <c:pt idx="14">
                  <c:v>18098</c:v>
                </c:pt>
              </c:numCache>
            </c:numRef>
          </c:val>
          <c:extLst>
            <c:ext xmlns:c16="http://schemas.microsoft.com/office/drawing/2014/chart" uri="{C3380CC4-5D6E-409C-BE32-E72D297353CC}">
              <c16:uniqueId val="{00000001-B29D-45A8-AFC4-6E62F272D8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38134</c:v>
                </c:pt>
                <c:pt idx="5">
                  <c:v>37810</c:v>
                </c:pt>
                <c:pt idx="8">
                  <c:v>41707</c:v>
                </c:pt>
                <c:pt idx="11">
                  <c:v>45373</c:v>
                </c:pt>
                <c:pt idx="14">
                  <c:v>47633</c:v>
                </c:pt>
              </c:numCache>
            </c:numRef>
          </c:val>
          <c:extLst>
            <c:ext xmlns:c16="http://schemas.microsoft.com/office/drawing/2014/chart" uri="{C3380CC4-5D6E-409C-BE32-E72D297353CC}">
              <c16:uniqueId val="{00000002-B29D-45A8-AFC4-6E62F272D8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9D-45A8-AFC4-6E62F272D8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9D-45A8-AFC4-6E62F272D8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181</c:v>
                </c:pt>
                <c:pt idx="3">
                  <c:v>173</c:v>
                </c:pt>
                <c:pt idx="6">
                  <c:v>0</c:v>
                </c:pt>
                <c:pt idx="9">
                  <c:v>0</c:v>
                </c:pt>
                <c:pt idx="12">
                  <c:v>0</c:v>
                </c:pt>
              </c:numCache>
            </c:numRef>
          </c:val>
          <c:extLst>
            <c:ext xmlns:c16="http://schemas.microsoft.com/office/drawing/2014/chart" uri="{C3380CC4-5D6E-409C-BE32-E72D297353CC}">
              <c16:uniqueId val="{00000005-B29D-45A8-AFC4-6E62F272D8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8992</c:v>
                </c:pt>
                <c:pt idx="3">
                  <c:v>9298</c:v>
                </c:pt>
                <c:pt idx="6">
                  <c:v>9733</c:v>
                </c:pt>
                <c:pt idx="9">
                  <c:v>9403</c:v>
                </c:pt>
                <c:pt idx="12">
                  <c:v>10094</c:v>
                </c:pt>
              </c:numCache>
            </c:numRef>
          </c:val>
          <c:extLst>
            <c:ext xmlns:c16="http://schemas.microsoft.com/office/drawing/2014/chart" uri="{C3380CC4-5D6E-409C-BE32-E72D297353CC}">
              <c16:uniqueId val="{00000006-B29D-45A8-AFC4-6E62F272D8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9D-45A8-AFC4-6E62F272D8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18091</c:v>
                </c:pt>
                <c:pt idx="3">
                  <c:v>16629</c:v>
                </c:pt>
                <c:pt idx="6">
                  <c:v>14320</c:v>
                </c:pt>
                <c:pt idx="9">
                  <c:v>12640</c:v>
                </c:pt>
                <c:pt idx="12">
                  <c:v>10807</c:v>
                </c:pt>
              </c:numCache>
            </c:numRef>
          </c:val>
          <c:extLst>
            <c:ext xmlns:c16="http://schemas.microsoft.com/office/drawing/2014/chart" uri="{C3380CC4-5D6E-409C-BE32-E72D297353CC}">
              <c16:uniqueId val="{00000008-B29D-45A8-AFC4-6E62F272D8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2689</c:v>
                </c:pt>
                <c:pt idx="3">
                  <c:v>700</c:v>
                </c:pt>
                <c:pt idx="6">
                  <c:v>129</c:v>
                </c:pt>
                <c:pt idx="9">
                  <c:v>59</c:v>
                </c:pt>
                <c:pt idx="12">
                  <c:v>106</c:v>
                </c:pt>
              </c:numCache>
            </c:numRef>
          </c:val>
          <c:extLst>
            <c:ext xmlns:c16="http://schemas.microsoft.com/office/drawing/2014/chart" uri="{C3380CC4-5D6E-409C-BE32-E72D297353CC}">
              <c16:uniqueId val="{00000009-B29D-45A8-AFC4-6E62F272D8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50036</c:v>
                </c:pt>
                <c:pt idx="3">
                  <c:v>47537</c:v>
                </c:pt>
                <c:pt idx="6">
                  <c:v>45985</c:v>
                </c:pt>
                <c:pt idx="9">
                  <c:v>42219</c:v>
                </c:pt>
                <c:pt idx="12">
                  <c:v>37254</c:v>
                </c:pt>
              </c:numCache>
            </c:numRef>
          </c:val>
          <c:extLst>
            <c:ext xmlns:c16="http://schemas.microsoft.com/office/drawing/2014/chart" uri="{C3380CC4-5D6E-409C-BE32-E72D297353CC}">
              <c16:uniqueId val="{0000000A-B29D-45A8-AFC4-6E62F272D8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9D-45A8-AFC4-6E62F272D8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17017</c:v>
                </c:pt>
                <c:pt idx="1">
                  <c:v>15983</c:v>
                </c:pt>
                <c:pt idx="2">
                  <c:v>16932</c:v>
                </c:pt>
              </c:numCache>
            </c:numRef>
          </c:val>
          <c:extLst>
            <c:ext xmlns:c16="http://schemas.microsoft.com/office/drawing/2014/chart" uri="{C3380CC4-5D6E-409C-BE32-E72D297353CC}">
              <c16:uniqueId val="{00000000-D02C-460B-93E2-400EAFFC9F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2531</c:v>
                </c:pt>
                <c:pt idx="1">
                  <c:v>2531</c:v>
                </c:pt>
                <c:pt idx="2">
                  <c:v>2531</c:v>
                </c:pt>
              </c:numCache>
            </c:numRef>
          </c:val>
          <c:extLst>
            <c:ext xmlns:c16="http://schemas.microsoft.com/office/drawing/2014/chart" uri="{C3380CC4-5D6E-409C-BE32-E72D297353CC}">
              <c16:uniqueId val="{00000001-D02C-460B-93E2-400EAFFC9F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15523</c:v>
                </c:pt>
                <c:pt idx="1">
                  <c:v>19934</c:v>
                </c:pt>
                <c:pt idx="2">
                  <c:v>21594</c:v>
                </c:pt>
              </c:numCache>
            </c:numRef>
          </c:val>
          <c:extLst>
            <c:ext xmlns:c16="http://schemas.microsoft.com/office/drawing/2014/chart" uri="{C3380CC4-5D6E-409C-BE32-E72D297353CC}">
              <c16:uniqueId val="{00000002-D02C-460B-93E2-400EAFFC9F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tx1"/>
              </a:solidFill>
              <a:latin typeface="ＭＳ Ｐゴシック" panose="020B0600070205080204" pitchFamily="50" charset="-128"/>
              <a:ea typeface="ＭＳ Ｐゴシック" panose="020B0600070205080204" pitchFamily="50" charset="-128"/>
            </a:rPr>
            <a:t>　前年度と比較し、基準財政収入額が、主に地方税及び個人消費の回復や物価上昇などに伴う地方消費税交付金の増により</a:t>
          </a:r>
          <a:r>
            <a:rPr kumimoji="1" lang="en-US" altLang="ja-JP" sz="1250">
              <a:solidFill>
                <a:schemeClr val="tx1"/>
              </a:solidFill>
              <a:latin typeface="ＭＳ Ｐゴシック" panose="020B0600070205080204" pitchFamily="50" charset="-128"/>
              <a:ea typeface="ＭＳ Ｐゴシック" panose="020B0600070205080204" pitchFamily="50" charset="-128"/>
            </a:rPr>
            <a:t>7</a:t>
          </a:r>
          <a:r>
            <a:rPr kumimoji="1" lang="ja-JP" altLang="en-US" sz="1250">
              <a:solidFill>
                <a:schemeClr val="tx1"/>
              </a:solidFill>
              <a:latin typeface="ＭＳ Ｐゴシック" panose="020B0600070205080204" pitchFamily="50" charset="-128"/>
              <a:ea typeface="ＭＳ Ｐゴシック" panose="020B0600070205080204" pitchFamily="50" charset="-128"/>
            </a:rPr>
            <a:t>億</a:t>
          </a:r>
          <a:r>
            <a:rPr kumimoji="1" lang="en-US" altLang="ja-JP" sz="1250">
              <a:solidFill>
                <a:schemeClr val="tx1"/>
              </a:solidFill>
              <a:latin typeface="ＭＳ Ｐゴシック" panose="020B0600070205080204" pitchFamily="50" charset="-128"/>
              <a:ea typeface="ＭＳ Ｐゴシック" panose="020B0600070205080204" pitchFamily="50" charset="-128"/>
            </a:rPr>
            <a:t>5,113</a:t>
          </a:r>
          <a:r>
            <a:rPr kumimoji="1" lang="ja-JP" altLang="en-US" sz="1250">
              <a:solidFill>
                <a:schemeClr val="tx1"/>
              </a:solidFill>
              <a:latin typeface="ＭＳ Ｐゴシック" panose="020B0600070205080204" pitchFamily="50" charset="-128"/>
              <a:ea typeface="ＭＳ Ｐゴシック" panose="020B0600070205080204" pitchFamily="50" charset="-128"/>
            </a:rPr>
            <a:t>万円増加したものの、基準財政需要額が、高齢者保健福祉費や臨時財政対策債償還基金費等の増により</a:t>
          </a:r>
          <a:r>
            <a:rPr kumimoji="1" lang="en-US" altLang="ja-JP" sz="1250">
              <a:solidFill>
                <a:schemeClr val="tx1"/>
              </a:solidFill>
              <a:latin typeface="ＭＳ Ｐゴシック" panose="020B0600070205080204" pitchFamily="50" charset="-128"/>
              <a:ea typeface="ＭＳ Ｐゴシック" panose="020B0600070205080204" pitchFamily="50" charset="-128"/>
            </a:rPr>
            <a:t>20</a:t>
          </a:r>
          <a:r>
            <a:rPr kumimoji="1" lang="ja-JP" altLang="en-US" sz="1250">
              <a:solidFill>
                <a:schemeClr val="tx1"/>
              </a:solidFill>
              <a:latin typeface="ＭＳ Ｐゴシック" panose="020B0600070205080204" pitchFamily="50" charset="-128"/>
              <a:ea typeface="ＭＳ Ｐゴシック" panose="020B0600070205080204" pitchFamily="50" charset="-128"/>
            </a:rPr>
            <a:t>億</a:t>
          </a:r>
          <a:r>
            <a:rPr kumimoji="1" lang="en-US" altLang="ja-JP" sz="1250">
              <a:solidFill>
                <a:schemeClr val="tx1"/>
              </a:solidFill>
              <a:latin typeface="ＭＳ Ｐゴシック" panose="020B0600070205080204" pitchFamily="50" charset="-128"/>
              <a:ea typeface="ＭＳ Ｐゴシック" panose="020B0600070205080204" pitchFamily="50" charset="-128"/>
            </a:rPr>
            <a:t>5,879</a:t>
          </a:r>
          <a:r>
            <a:rPr kumimoji="1" lang="ja-JP" altLang="en-US" sz="1250">
              <a:solidFill>
                <a:schemeClr val="tx1"/>
              </a:solidFill>
              <a:latin typeface="ＭＳ Ｐゴシック" panose="020B0600070205080204" pitchFamily="50" charset="-128"/>
              <a:ea typeface="ＭＳ Ｐゴシック" panose="020B0600070205080204" pitchFamily="50" charset="-128"/>
            </a:rPr>
            <a:t>万円増加したことから、</a:t>
          </a:r>
          <a:r>
            <a:rPr kumimoji="1" lang="en-US" altLang="ja-JP" sz="1250">
              <a:solidFill>
                <a:schemeClr val="tx1"/>
              </a:solidFill>
              <a:latin typeface="ＭＳ Ｐゴシック" panose="020B0600070205080204" pitchFamily="50" charset="-128"/>
              <a:ea typeface="ＭＳ Ｐゴシック" panose="020B0600070205080204" pitchFamily="50" charset="-128"/>
            </a:rPr>
            <a:t>0.02</a:t>
          </a:r>
          <a:r>
            <a:rPr kumimoji="1" lang="ja-JP" altLang="en-US" sz="1250">
              <a:solidFill>
                <a:schemeClr val="tx1"/>
              </a:solidFill>
              <a:latin typeface="ＭＳ Ｐゴシック" panose="020B0600070205080204" pitchFamily="50" charset="-128"/>
              <a:ea typeface="ＭＳ Ｐゴシック" panose="020B0600070205080204" pitchFamily="50" charset="-128"/>
            </a:rPr>
            <a:t>ポイント低下した。</a:t>
          </a:r>
        </a:p>
        <a:p>
          <a:r>
            <a:rPr kumimoji="1" lang="ja-JP" altLang="en-US" sz="1250">
              <a:solidFill>
                <a:schemeClr val="tx1"/>
              </a:solidFill>
              <a:latin typeface="ＭＳ Ｐゴシック" panose="020B0600070205080204" pitchFamily="50" charset="-128"/>
              <a:ea typeface="ＭＳ Ｐゴシック" panose="020B0600070205080204" pitchFamily="50" charset="-128"/>
            </a:rPr>
            <a:t>　類似団体内平均値と同数値であるものの、今後生産年齢人口の減少や社会保障関係費の増加が見込まれることから、本市の魅力を高める施策を展開するとともに、行政サービス提供の効率化を図り、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前年度と比較し、経常一般財源については、地方税及び地方交付税が増加したことなどから、全体で</a:t>
          </a:r>
          <a:r>
            <a:rPr kumimoji="1" lang="en-US" altLang="ja-JP" sz="1150">
              <a:solidFill>
                <a:schemeClr val="tx1"/>
              </a:solidFill>
              <a:latin typeface="ＭＳ Ｐゴシック" panose="020B0600070205080204" pitchFamily="50" charset="-128"/>
              <a:ea typeface="ＭＳ Ｐゴシック" panose="020B0600070205080204" pitchFamily="50" charset="-128"/>
            </a:rPr>
            <a:t>12</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2,836</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万円の増加となった。</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一方、経常経費に充当する一般財源の総額については、生活保護費や保育給付費等の扶助費が</a:t>
          </a:r>
          <a:r>
            <a:rPr kumimoji="1" lang="en-US" altLang="ja-JP" sz="1150">
              <a:solidFill>
                <a:schemeClr val="tx1"/>
              </a:solidFill>
              <a:latin typeface="ＭＳ Ｐゴシック" panose="020B0600070205080204" pitchFamily="50" charset="-128"/>
              <a:ea typeface="ＭＳ Ｐゴシック" panose="020B0600070205080204" pitchFamily="50" charset="-128"/>
            </a:rPr>
            <a:t>10</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7,205</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万円増加したことや、小学校給食費無償化の通年化などにより補助費等が</a:t>
          </a:r>
          <a:r>
            <a:rPr kumimoji="1" lang="en-US" altLang="ja-JP" sz="1150">
              <a:solidFill>
                <a:schemeClr val="tx1"/>
              </a:solidFill>
              <a:latin typeface="ＭＳ Ｐゴシック" panose="020B0600070205080204" pitchFamily="50" charset="-128"/>
              <a:ea typeface="ＭＳ Ｐゴシック" panose="020B0600070205080204" pitchFamily="50" charset="-128"/>
            </a:rPr>
            <a:t>6</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4,251</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万円増加したことなどから、全体で</a:t>
          </a:r>
          <a:r>
            <a:rPr kumimoji="1" lang="en-US" altLang="ja-JP" sz="1150">
              <a:solidFill>
                <a:schemeClr val="tx1"/>
              </a:solidFill>
              <a:latin typeface="ＭＳ Ｐゴシック" panose="020B0600070205080204" pitchFamily="50" charset="-128"/>
              <a:ea typeface="ＭＳ Ｐゴシック" panose="020B0600070205080204" pitchFamily="50" charset="-128"/>
            </a:rPr>
            <a:t>18</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6,760</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万円の増加となった。</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今後も、社会保障関係費や老朽化が進む公共施設の維持・更新に係る経費の増加が見込まれることから、市税等の経常一般財源の確保や経常的な一般財源が充当される公債費の縮減など、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64</xdr:row>
      <xdr:rowOff>145542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700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97282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3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314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118872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424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111269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新型コロナウイルスワクチン接種事業に係る物件費が減少したことなどにより、人件費・物件費等決算額が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6,418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万円減少し、人口が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1,558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人減少したことから、人口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人当たりの金額が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2,231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円減少した。他市に先駆けて行財政改革に取り組み、歳出削減を推進した結果、類似団体内平均値と比較して低い水準で推移している。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138122</xdr:rowOff>
    </xdr:from>
    <xdr:to>
      <xdr:col>23</xdr:col>
      <xdr:colOff>133350</xdr:colOff>
      <xdr:row>83</xdr:row>
      <xdr:rowOff>11534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97022"/>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11534</xdr:rowOff>
    </xdr:from>
    <xdr:to>
      <xdr:col>19</xdr:col>
      <xdr:colOff>133350</xdr:colOff>
      <xdr:row>83</xdr:row>
      <xdr:rowOff>28566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41884"/>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137002</xdr:rowOff>
    </xdr:from>
    <xdr:to>
      <xdr:col>15</xdr:col>
      <xdr:colOff>82550</xdr:colOff>
      <xdr:row>83</xdr:row>
      <xdr:rowOff>28566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4452"/>
          <a:ext cx="889000" cy="2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156333</xdr:rowOff>
    </xdr:from>
    <xdr:to>
      <xdr:col>11</xdr:col>
      <xdr:colOff>31750</xdr:colOff>
      <xdr:row>81</xdr:row>
      <xdr:rowOff>137002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2333"/>
          <a:ext cx="8890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87322</xdr:rowOff>
    </xdr:from>
    <xdr:to>
      <xdr:col>23</xdr:col>
      <xdr:colOff>184150</xdr:colOff>
      <xdr:row>83</xdr:row>
      <xdr:rowOff>17472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132184</xdr:rowOff>
    </xdr:from>
    <xdr:to>
      <xdr:col>19</xdr:col>
      <xdr:colOff>184150</xdr:colOff>
      <xdr:row>83</xdr:row>
      <xdr:rowOff>62334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72511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149216</xdr:rowOff>
    </xdr:from>
    <xdr:to>
      <xdr:col>15</xdr:col>
      <xdr:colOff>133350</xdr:colOff>
      <xdr:row>83</xdr:row>
      <xdr:rowOff>79366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86202</xdr:rowOff>
    </xdr:from>
    <xdr:to>
      <xdr:col>11</xdr:col>
      <xdr:colOff>82550</xdr:colOff>
      <xdr:row>82</xdr:row>
      <xdr:rowOff>16352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26529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105533</xdr:rowOff>
    </xdr:from>
    <xdr:to>
      <xdr:col>7</xdr:col>
      <xdr:colOff>31750</xdr:colOff>
      <xdr:row>81</xdr:row>
      <xdr:rowOff>35683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45860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これまでに国の給与制度の総合的見直しを踏まえて給与表の見直しを実施しており、ラスパイレス指数は類似団体内平均値を下回る数字で推移している。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今後も、より一層給与の適正化に努め、人件費の縮減を図る。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55739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771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5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45155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職員数が前年度から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人増加し、一方で人口が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1,558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人減少したことから、人口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人当たり職員数は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ポイント増加した。他市に先駆け職員定数の適正化などの行財政改革に取り組んだ結果、類似団体内平均値を下回る数字で推移している。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今後も、増加・多様化する行財政需要に対応していくため、業務の効率化や外部化（アウトソーシング）など、効果・効率的な実施手法を検討し、適正な職員数の維持に努める。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105833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468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77681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25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45508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44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53552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類似団体内平均値を大きく下回る良好な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134620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05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3387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35560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35560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将来負担額が充当可能財源等を下回っているため、数値が算出されていないが、非常に良好な状況で推移している。これは、普通交付税による財源措置がある市債以外の新規発行を抑制することで、過度に市債へ依存しない財政運営を行ったことや、基金の適正管理に努めた結果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老朽化が進む公共施設の維持・更新などの市債発行を伴う普通建設事業が今後見込まれるが、普通交付税による財源措置のあるものに限定して発行し、世代間公平にも留意しつつ、引き続き市債・基金の適正管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期末手当支給月数の減や退職者数の減少に伴う退職手当の減などにより、前年度と比較し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ポイント低下したが、類似団体内平均値を上回る数字で推移している。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今後も引き続き、事務の効率化や適正な職員配置などにより、人件費の抑制に努める。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子どもの予防接種事業費の増加や、高槻城公園芸術文化劇場の開設に伴い文化施設管理運営費が増加した一方、塵芥焼却炉運営費の減少や、統廃合・民営化の取り組みによる保育所・幼稚園に係る運営管理費の削減により減少したことから、物件費全体では前年度から変動はなく、類似団体内平均値と同数値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9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7,205</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万円増加し、経常収支比率においては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ポイント増加している。本市は全国平均と比較して高齢化率が高いため、今後も社会保障関係費が高水準で推移することが予想されるため、その動向を注視していく。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58965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00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15422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ポイント低下したが、依然として類似団体内平均値を上回った数字で推移している。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solidFill>
                <a:schemeClr val="tx1"/>
              </a:solidFill>
              <a:latin typeface="ＭＳ Ｐゴシック" panose="020B0600070205080204" pitchFamily="50" charset="-128"/>
              <a:ea typeface="ＭＳ Ｐゴシック" panose="020B0600070205080204" pitchFamily="50" charset="-128"/>
            </a:rPr>
            <a:t>75</a:t>
          </a:r>
          <a:r>
            <a:rPr kumimoji="1" lang="ja-JP" altLang="en-US" sz="1300">
              <a:solidFill>
                <a:schemeClr val="tx1"/>
              </a:solidFill>
              <a:latin typeface="ＭＳ Ｐゴシック" panose="020B0600070205080204" pitchFamily="50" charset="-128"/>
              <a:ea typeface="ＭＳ Ｐゴシック" panose="020B0600070205080204" pitchFamily="50" charset="-128"/>
            </a:rPr>
            <a:t>歳以上の後期高齢者数の増加に伴う介護保険特別会計等の繰出金の増加により、今後も高水準で推移することが予想されるため、健康増進事業・介護予防事業の推進や行財政改革の取組などにより、適正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7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7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139700</xdr:rowOff>
    </xdr:from>
    <xdr:to>
      <xdr:col>73</xdr:col>
      <xdr:colOff>180975</xdr:colOff>
      <xdr:row>61</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中学校給食費の恒久的な無償化に続き、小学校給食費の無償化を通年化したことなどにより、補助費等が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4,251</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万円増加したことから、前年度と比較し、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ポイント上昇したが、類似団体内平均値を下回る数字で推移している。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74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83583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a:t>
          </a:r>
          <a:r>
            <a:rPr kumimoji="1" lang="en-US" altLang="ja-JP" sz="1100">
              <a:solidFill>
                <a:schemeClr val="tx1"/>
              </a:solidFill>
              <a:latin typeface="ＭＳ Ｐゴシック" panose="020B0600070205080204" pitchFamily="50" charset="-128"/>
              <a:ea typeface="ＭＳ Ｐゴシック" panose="020B0600070205080204" pitchFamily="50" charset="-128"/>
            </a:rPr>
            <a:t>5,951</a:t>
          </a:r>
          <a:r>
            <a:rPr kumimoji="1" lang="ja-JP" altLang="en-US" sz="1100">
              <a:solidFill>
                <a:schemeClr val="tx1"/>
              </a:solidFill>
              <a:latin typeface="ＭＳ Ｐゴシック" panose="020B0600070205080204" pitchFamily="50" charset="-128"/>
              <a:ea typeface="ＭＳ Ｐゴシック" panose="020B0600070205080204" pitchFamily="50" charset="-128"/>
            </a:rPr>
            <a:t>万円減少し、経常収支比率においては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類似団体内平均値を大きく下回る良好な数字で推移しており、新規の市債発行を抑制することで過度に市債へ依存しない財政運営を行ってきた結果である。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老朽化が進む公共施設の維持・更新などの市債発行を伴う普通建設事業が見込まれるものの、世代間公平に留意しつつ、普通交付税による財源措置のあるものに限定して発行し、引き続き市債の適正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54610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67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ポイント増加した、依然として類似団体内平均値を上回る数字で推移している。社会保障関係費などの扶助費の増加や小学校給食費無償化の通年化などにより補助費等が増加したことが大きく影響している。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200">
              <a:solidFill>
                <a:schemeClr val="tx1"/>
              </a:solidFill>
              <a:latin typeface="ＭＳ Ｐゴシック" panose="020B0600070205080204" pitchFamily="50" charset="-128"/>
              <a:ea typeface="ＭＳ Ｐゴシック" panose="020B0600070205080204" pitchFamily="50" charset="-128"/>
            </a:rPr>
            <a:t>75</a:t>
          </a:r>
          <a:r>
            <a:rPr kumimoji="1" lang="ja-JP" altLang="en-US" sz="1200">
              <a:solidFill>
                <a:schemeClr val="tx1"/>
              </a:solidFill>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歳以上の後期高齢者数の増加が見込まれることから、今後も高水準で推移することが予想されるため、健康増進事業・介護予防事業の推進や行財政改革の取組などにより、適正な財政運営に努める。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1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41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1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165100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4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135496</xdr:rowOff>
    </xdr:from>
    <xdr:to>
      <xdr:col>29</xdr:col>
      <xdr:colOff>127000</xdr:colOff>
      <xdr:row>18</xdr:row>
      <xdr:rowOff>2375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771"/>
          <a:ext cx="6477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166929</xdr:rowOff>
    </xdr:from>
    <xdr:to>
      <xdr:col>26</xdr:col>
      <xdr:colOff>50800</xdr:colOff>
      <xdr:row>18</xdr:row>
      <xdr:rowOff>2375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29204"/>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166929</xdr:rowOff>
    </xdr:from>
    <xdr:to>
      <xdr:col>22</xdr:col>
      <xdr:colOff>114300</xdr:colOff>
      <xdr:row>18</xdr:row>
      <xdr:rowOff>20320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9204"/>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20320</xdr:rowOff>
    </xdr:from>
    <xdr:to>
      <xdr:col>18</xdr:col>
      <xdr:colOff>177800</xdr:colOff>
      <xdr:row>18</xdr:row>
      <xdr:rowOff>23673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4045"/>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84696</xdr:rowOff>
    </xdr:from>
    <xdr:to>
      <xdr:col>29</xdr:col>
      <xdr:colOff>177800</xdr:colOff>
      <xdr:row>18</xdr:row>
      <xdr:rowOff>14846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56773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123025</xdr:rowOff>
    </xdr:from>
    <xdr:to>
      <xdr:col>26</xdr:col>
      <xdr:colOff>101600</xdr:colOff>
      <xdr:row>18</xdr:row>
      <xdr:rowOff>53175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37952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116129</xdr:rowOff>
    </xdr:from>
    <xdr:to>
      <xdr:col>22</xdr:col>
      <xdr:colOff>165100</xdr:colOff>
      <xdr:row>18</xdr:row>
      <xdr:rowOff>46279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31056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140970</xdr:rowOff>
    </xdr:from>
    <xdr:to>
      <xdr:col>19</xdr:col>
      <xdr:colOff>38100</xdr:colOff>
      <xdr:row>18</xdr:row>
      <xdr:rowOff>71120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144323</xdr:rowOff>
    </xdr:from>
    <xdr:to>
      <xdr:col>15</xdr:col>
      <xdr:colOff>101600</xdr:colOff>
      <xdr:row>18</xdr:row>
      <xdr:rowOff>74473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59250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224045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204419</xdr:rowOff>
    </xdr:from>
    <xdr:to>
      <xdr:col>29</xdr:col>
      <xdr:colOff>127000</xdr:colOff>
      <xdr:row>37</xdr:row>
      <xdr:rowOff>213868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329119"/>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204419</xdr:rowOff>
    </xdr:from>
    <xdr:to>
      <xdr:col>26</xdr:col>
      <xdr:colOff>50800</xdr:colOff>
      <xdr:row>37</xdr:row>
      <xdr:rowOff>212001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29119"/>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20739</xdr:rowOff>
    </xdr:from>
    <xdr:to>
      <xdr:col>22</xdr:col>
      <xdr:colOff>114300</xdr:colOff>
      <xdr:row>37</xdr:row>
      <xdr:rowOff>212001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45439"/>
          <a:ext cx="698500" cy="19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20739</xdr:rowOff>
    </xdr:from>
    <xdr:to>
      <xdr:col>18</xdr:col>
      <xdr:colOff>177800</xdr:colOff>
      <xdr:row>37</xdr:row>
      <xdr:rowOff>106311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45439"/>
          <a:ext cx="698500" cy="8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163068</xdr:rowOff>
    </xdr:from>
    <xdr:to>
      <xdr:col>29</xdr:col>
      <xdr:colOff>177800</xdr:colOff>
      <xdr:row>37</xdr:row>
      <xdr:rowOff>264668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8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71645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153619</xdr:rowOff>
    </xdr:from>
    <xdr:to>
      <xdr:col>26</xdr:col>
      <xdr:colOff>101600</xdr:colOff>
      <xdr:row>37</xdr:row>
      <xdr:rowOff>255219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239996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6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161201</xdr:rowOff>
    </xdr:from>
    <xdr:to>
      <xdr:col>22</xdr:col>
      <xdr:colOff>165100</xdr:colOff>
      <xdr:row>37</xdr:row>
      <xdr:rowOff>262801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247578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141389</xdr:rowOff>
    </xdr:from>
    <xdr:to>
      <xdr:col>19</xdr:col>
      <xdr:colOff>38100</xdr:colOff>
      <xdr:row>37</xdr:row>
      <xdr:rowOff>71539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56316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55511</xdr:rowOff>
    </xdr:from>
    <xdr:to>
      <xdr:col>15</xdr:col>
      <xdr:colOff>101600</xdr:colOff>
      <xdr:row>37</xdr:row>
      <xdr:rowOff>157111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8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6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15570</xdr:rowOff>
    </xdr:from>
    <xdr:to>
      <xdr:col>24</xdr:col>
      <xdr:colOff>63500</xdr:colOff>
      <xdr:row>37</xdr:row>
      <xdr:rowOff>15761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922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162332</xdr:rowOff>
    </xdr:from>
    <xdr:to>
      <xdr:col>19</xdr:col>
      <xdr:colOff>177800</xdr:colOff>
      <xdr:row>37</xdr:row>
      <xdr:rowOff>15761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453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162332</xdr:rowOff>
    </xdr:from>
    <xdr:to>
      <xdr:col>15</xdr:col>
      <xdr:colOff>50800</xdr:colOff>
      <xdr:row>37</xdr:row>
      <xdr:rowOff>40602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453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40602</xdr:rowOff>
    </xdr:from>
    <xdr:to>
      <xdr:col>10</xdr:col>
      <xdr:colOff>114300</xdr:colOff>
      <xdr:row>37</xdr:row>
      <xdr:rowOff>144920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4252"/>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136220</xdr:rowOff>
    </xdr:from>
    <xdr:to>
      <xdr:col>24</xdr:col>
      <xdr:colOff>114300</xdr:colOff>
      <xdr:row>37</xdr:row>
      <xdr:rowOff>66370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136411</xdr:rowOff>
    </xdr:from>
    <xdr:to>
      <xdr:col>20</xdr:col>
      <xdr:colOff>38100</xdr:colOff>
      <xdr:row>37</xdr:row>
      <xdr:rowOff>66561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111532</xdr:rowOff>
    </xdr:from>
    <xdr:to>
      <xdr:col>15</xdr:col>
      <xdr:colOff>101600</xdr:colOff>
      <xdr:row>37</xdr:row>
      <xdr:rowOff>41682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32809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161252</xdr:rowOff>
    </xdr:from>
    <xdr:to>
      <xdr:col>10</xdr:col>
      <xdr:colOff>165100</xdr:colOff>
      <xdr:row>37</xdr:row>
      <xdr:rowOff>91402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82529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94120</xdr:rowOff>
    </xdr:from>
    <xdr:to>
      <xdr:col>6</xdr:col>
      <xdr:colOff>38100</xdr:colOff>
      <xdr:row>38</xdr:row>
      <xdr:rowOff>24270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50122</xdr:rowOff>
    </xdr:from>
    <xdr:to>
      <xdr:col>24</xdr:col>
      <xdr:colOff>63500</xdr:colOff>
      <xdr:row>56</xdr:row>
      <xdr:rowOff>163246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51322"/>
          <a:ext cx="8382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56</xdr:row>
      <xdr:rowOff>50122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4028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39084</xdr:rowOff>
    </xdr:from>
    <xdr:to>
      <xdr:col>15</xdr:col>
      <xdr:colOff>50800</xdr:colOff>
      <xdr:row>58</xdr:row>
      <xdr:rowOff>11455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40284"/>
          <a:ext cx="889000" cy="3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11455</xdr:rowOff>
    </xdr:from>
    <xdr:to>
      <xdr:col>10</xdr:col>
      <xdr:colOff>114300</xdr:colOff>
      <xdr:row>58</xdr:row>
      <xdr:rowOff>142573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5555"/>
          <a:ext cx="889000" cy="1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112446</xdr:rowOff>
    </xdr:from>
    <xdr:to>
      <xdr:col>24</xdr:col>
      <xdr:colOff>114300</xdr:colOff>
      <xdr:row>57</xdr:row>
      <xdr:rowOff>42596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170772</xdr:rowOff>
    </xdr:from>
    <xdr:to>
      <xdr:col>20</xdr:col>
      <xdr:colOff>38100</xdr:colOff>
      <xdr:row>56</xdr:row>
      <xdr:rowOff>100922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92049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159734</xdr:rowOff>
    </xdr:from>
    <xdr:to>
      <xdr:col>15</xdr:col>
      <xdr:colOff>101600</xdr:colOff>
      <xdr:row>56</xdr:row>
      <xdr:rowOff>89884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81011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132105</xdr:rowOff>
    </xdr:from>
    <xdr:to>
      <xdr:col>10</xdr:col>
      <xdr:colOff>165100</xdr:colOff>
      <xdr:row>58</xdr:row>
      <xdr:rowOff>62255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53382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91773</xdr:rowOff>
    </xdr:from>
    <xdr:to>
      <xdr:col>6</xdr:col>
      <xdr:colOff>38100</xdr:colOff>
      <xdr:row>59</xdr:row>
      <xdr:rowOff>21923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68742</xdr:rowOff>
    </xdr:from>
    <xdr:to>
      <xdr:col>24</xdr:col>
      <xdr:colOff>63500</xdr:colOff>
      <xdr:row>75</xdr:row>
      <xdr:rowOff>89133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27492"/>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62433</xdr:rowOff>
    </xdr:from>
    <xdr:to>
      <xdr:col>19</xdr:col>
      <xdr:colOff>177800</xdr:colOff>
      <xdr:row>75</xdr:row>
      <xdr:rowOff>89133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21183"/>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62433</xdr:rowOff>
    </xdr:from>
    <xdr:to>
      <xdr:col>15</xdr:col>
      <xdr:colOff>50800</xdr:colOff>
      <xdr:row>76</xdr:row>
      <xdr:rowOff>30612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21183"/>
          <a:ext cx="889000" cy="1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30612</xdr:rowOff>
    </xdr:from>
    <xdr:to>
      <xdr:col>10</xdr:col>
      <xdr:colOff>114300</xdr:colOff>
      <xdr:row>76</xdr:row>
      <xdr:rowOff>67005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60812"/>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17942</xdr:rowOff>
    </xdr:from>
    <xdr:to>
      <xdr:col>24</xdr:col>
      <xdr:colOff>114300</xdr:colOff>
      <xdr:row>75</xdr:row>
      <xdr:rowOff>119542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40819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38333</xdr:rowOff>
    </xdr:from>
    <xdr:to>
      <xdr:col>20</xdr:col>
      <xdr:colOff>38100</xdr:colOff>
      <xdr:row>75</xdr:row>
      <xdr:rowOff>139933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156460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11633</xdr:rowOff>
    </xdr:from>
    <xdr:to>
      <xdr:col>15</xdr:col>
      <xdr:colOff>101600</xdr:colOff>
      <xdr:row>75</xdr:row>
      <xdr:rowOff>113233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129760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151262</xdr:rowOff>
    </xdr:from>
    <xdr:to>
      <xdr:col>10</xdr:col>
      <xdr:colOff>165100</xdr:colOff>
      <xdr:row>76</xdr:row>
      <xdr:rowOff>81412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97939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16205</xdr:rowOff>
    </xdr:from>
    <xdr:to>
      <xdr:col>6</xdr:col>
      <xdr:colOff>38100</xdr:colOff>
      <xdr:row>76</xdr:row>
      <xdr:rowOff>117805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134332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132614</xdr:rowOff>
    </xdr:from>
    <xdr:to>
      <xdr:col>24</xdr:col>
      <xdr:colOff>63500</xdr:colOff>
      <xdr:row>97</xdr:row>
      <xdr:rowOff>38147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1814"/>
          <a:ext cx="838200" cy="7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104997</xdr:rowOff>
    </xdr:from>
    <xdr:to>
      <xdr:col>19</xdr:col>
      <xdr:colOff>177800</xdr:colOff>
      <xdr:row>97</xdr:row>
      <xdr:rowOff>38147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4197"/>
          <a:ext cx="8890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104997</xdr:rowOff>
    </xdr:from>
    <xdr:to>
      <xdr:col>15</xdr:col>
      <xdr:colOff>50800</xdr:colOff>
      <xdr:row>98</xdr:row>
      <xdr:rowOff>66134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4197"/>
          <a:ext cx="889000" cy="30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66134</xdr:rowOff>
    </xdr:from>
    <xdr:to>
      <xdr:col>10</xdr:col>
      <xdr:colOff>114300</xdr:colOff>
      <xdr:row>98</xdr:row>
      <xdr:rowOff>125809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8234"/>
          <a:ext cx="889000" cy="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81814</xdr:rowOff>
    </xdr:from>
    <xdr:to>
      <xdr:col>24</xdr:col>
      <xdr:colOff>114300</xdr:colOff>
      <xdr:row>97</xdr:row>
      <xdr:rowOff>11964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60241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158797</xdr:rowOff>
    </xdr:from>
    <xdr:to>
      <xdr:col>20</xdr:col>
      <xdr:colOff>38100</xdr:colOff>
      <xdr:row>97</xdr:row>
      <xdr:rowOff>88947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80074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1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54197</xdr:rowOff>
    </xdr:from>
    <xdr:to>
      <xdr:col>15</xdr:col>
      <xdr:colOff>101600</xdr:colOff>
      <xdr:row>96</xdr:row>
      <xdr:rowOff>155797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146924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0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15334</xdr:rowOff>
    </xdr:from>
    <xdr:to>
      <xdr:col>10</xdr:col>
      <xdr:colOff>165100</xdr:colOff>
      <xdr:row>98</xdr:row>
      <xdr:rowOff>116934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108061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75009</xdr:rowOff>
    </xdr:from>
    <xdr:to>
      <xdr:col>6</xdr:col>
      <xdr:colOff>38100</xdr:colOff>
      <xdr:row>99</xdr:row>
      <xdr:rowOff>5159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167736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146884</xdr:rowOff>
    </xdr:from>
    <xdr:to>
      <xdr:col>55</xdr:col>
      <xdr:colOff>0</xdr:colOff>
      <xdr:row>37</xdr:row>
      <xdr:rowOff>68420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19084"/>
          <a:ext cx="838200" cy="9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146884</xdr:rowOff>
    </xdr:from>
    <xdr:to>
      <xdr:col>50</xdr:col>
      <xdr:colOff>114300</xdr:colOff>
      <xdr:row>37</xdr:row>
      <xdr:rowOff>102155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19084"/>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47737</xdr:rowOff>
    </xdr:from>
    <xdr:to>
      <xdr:col>45</xdr:col>
      <xdr:colOff>177800</xdr:colOff>
      <xdr:row>37</xdr:row>
      <xdr:rowOff>102155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62687"/>
          <a:ext cx="889000" cy="10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47737</xdr:rowOff>
    </xdr:from>
    <xdr:to>
      <xdr:col>41</xdr:col>
      <xdr:colOff>50800</xdr:colOff>
      <xdr:row>38</xdr:row>
      <xdr:rowOff>12946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62687"/>
          <a:ext cx="889000" cy="11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17620</xdr:rowOff>
    </xdr:from>
    <xdr:to>
      <xdr:col>55</xdr:col>
      <xdr:colOff>50800</xdr:colOff>
      <xdr:row>37</xdr:row>
      <xdr:rowOff>119220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167497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96084</xdr:rowOff>
    </xdr:from>
    <xdr:to>
      <xdr:col>50</xdr:col>
      <xdr:colOff>165100</xdr:colOff>
      <xdr:row>37</xdr:row>
      <xdr:rowOff>26234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42761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51355</xdr:rowOff>
    </xdr:from>
    <xdr:to>
      <xdr:col>46</xdr:col>
      <xdr:colOff>38100</xdr:colOff>
      <xdr:row>37</xdr:row>
      <xdr:rowOff>152955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144082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168387</xdr:rowOff>
    </xdr:from>
    <xdr:to>
      <xdr:col>41</xdr:col>
      <xdr:colOff>101600</xdr:colOff>
      <xdr:row>31</xdr:row>
      <xdr:rowOff>98537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89664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133597</xdr:rowOff>
    </xdr:from>
    <xdr:to>
      <xdr:col>36</xdr:col>
      <xdr:colOff>165100</xdr:colOff>
      <xdr:row>38</xdr:row>
      <xdr:rowOff>63746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7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54873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128727</xdr:rowOff>
    </xdr:from>
    <xdr:to>
      <xdr:col>55</xdr:col>
      <xdr:colOff>0</xdr:colOff>
      <xdr:row>58</xdr:row>
      <xdr:rowOff>112301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1377"/>
          <a:ext cx="838200" cy="1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36406</xdr:rowOff>
    </xdr:from>
    <xdr:to>
      <xdr:col>50</xdr:col>
      <xdr:colOff>114300</xdr:colOff>
      <xdr:row>57</xdr:row>
      <xdr:rowOff>128727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09056"/>
          <a:ext cx="8890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9953</xdr:rowOff>
    </xdr:from>
    <xdr:to>
      <xdr:col>45</xdr:col>
      <xdr:colOff>177800</xdr:colOff>
      <xdr:row>57</xdr:row>
      <xdr:rowOff>36406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8260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9953</xdr:rowOff>
    </xdr:from>
    <xdr:to>
      <xdr:col>41</xdr:col>
      <xdr:colOff>50800</xdr:colOff>
      <xdr:row>58</xdr:row>
      <xdr:rowOff>69406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82603"/>
          <a:ext cx="889000" cy="2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61501</xdr:rowOff>
    </xdr:from>
    <xdr:to>
      <xdr:col>55</xdr:col>
      <xdr:colOff>50800</xdr:colOff>
      <xdr:row>58</xdr:row>
      <xdr:rowOff>163101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0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77927</xdr:rowOff>
    </xdr:from>
    <xdr:to>
      <xdr:col>50</xdr:col>
      <xdr:colOff>165100</xdr:colOff>
      <xdr:row>58</xdr:row>
      <xdr:rowOff>8077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170654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157056</xdr:rowOff>
    </xdr:from>
    <xdr:to>
      <xdr:col>46</xdr:col>
      <xdr:colOff>38100</xdr:colOff>
      <xdr:row>57</xdr:row>
      <xdr:rowOff>87206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78333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130603</xdr:rowOff>
    </xdr:from>
    <xdr:to>
      <xdr:col>41</xdr:col>
      <xdr:colOff>101600</xdr:colOff>
      <xdr:row>57</xdr:row>
      <xdr:rowOff>60753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51880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18606</xdr:rowOff>
    </xdr:from>
    <xdr:to>
      <xdr:col>36</xdr:col>
      <xdr:colOff>165100</xdr:colOff>
      <xdr:row>58</xdr:row>
      <xdr:rowOff>120206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111333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27274</xdr:rowOff>
    </xdr:from>
    <xdr:to>
      <xdr:col>55</xdr:col>
      <xdr:colOff>0</xdr:colOff>
      <xdr:row>78</xdr:row>
      <xdr:rowOff>126189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0374"/>
          <a:ext cx="838200" cy="9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27274</xdr:rowOff>
    </xdr:from>
    <xdr:to>
      <xdr:col>50</xdr:col>
      <xdr:colOff>114300</xdr:colOff>
      <xdr:row>78</xdr:row>
      <xdr:rowOff>110348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00374"/>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146558</xdr:rowOff>
    </xdr:from>
    <xdr:to>
      <xdr:col>45</xdr:col>
      <xdr:colOff>177800</xdr:colOff>
      <xdr:row>78</xdr:row>
      <xdr:rowOff>110348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48208"/>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146558</xdr:rowOff>
    </xdr:from>
    <xdr:to>
      <xdr:col>41</xdr:col>
      <xdr:colOff>50800</xdr:colOff>
      <xdr:row>78</xdr:row>
      <xdr:rowOff>75761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48208"/>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75389</xdr:rowOff>
    </xdr:from>
    <xdr:to>
      <xdr:col>55</xdr:col>
      <xdr:colOff>50800</xdr:colOff>
      <xdr:row>79</xdr:row>
      <xdr:rowOff>5539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161766</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147924</xdr:rowOff>
    </xdr:from>
    <xdr:to>
      <xdr:col>50</xdr:col>
      <xdr:colOff>165100</xdr:colOff>
      <xdr:row>78</xdr:row>
      <xdr:rowOff>78074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69201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59548</xdr:rowOff>
    </xdr:from>
    <xdr:to>
      <xdr:col>46</xdr:col>
      <xdr:colOff>38100</xdr:colOff>
      <xdr:row>78</xdr:row>
      <xdr:rowOff>161148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95758</xdr:rowOff>
    </xdr:from>
    <xdr:to>
      <xdr:col>41</xdr:col>
      <xdr:colOff>101600</xdr:colOff>
      <xdr:row>78</xdr:row>
      <xdr:rowOff>25908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24961</xdr:rowOff>
    </xdr:from>
    <xdr:to>
      <xdr:col>36</xdr:col>
      <xdr:colOff>165100</xdr:colOff>
      <xdr:row>78</xdr:row>
      <xdr:rowOff>126561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117688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64624</xdr:rowOff>
    </xdr:from>
    <xdr:to>
      <xdr:col>55</xdr:col>
      <xdr:colOff>0</xdr:colOff>
      <xdr:row>96</xdr:row>
      <xdr:rowOff>130975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23824"/>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35992</xdr:rowOff>
    </xdr:from>
    <xdr:to>
      <xdr:col>50</xdr:col>
      <xdr:colOff>114300</xdr:colOff>
      <xdr:row>96</xdr:row>
      <xdr:rowOff>64624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23742"/>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35992</xdr:rowOff>
    </xdr:from>
    <xdr:to>
      <xdr:col>45</xdr:col>
      <xdr:colOff>177800</xdr:colOff>
      <xdr:row>96</xdr:row>
      <xdr:rowOff>60110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23742"/>
          <a:ext cx="889000" cy="1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60110</xdr:rowOff>
    </xdr:from>
    <xdr:to>
      <xdr:col>41</xdr:col>
      <xdr:colOff>50800</xdr:colOff>
      <xdr:row>96</xdr:row>
      <xdr:rowOff>165988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19310"/>
          <a:ext cx="889000" cy="10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80175</xdr:rowOff>
    </xdr:from>
    <xdr:to>
      <xdr:col>55</xdr:col>
      <xdr:colOff>50800</xdr:colOff>
      <xdr:row>97</xdr:row>
      <xdr:rowOff>10325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58602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13824</xdr:rowOff>
    </xdr:from>
    <xdr:to>
      <xdr:col>50</xdr:col>
      <xdr:colOff>165100</xdr:colOff>
      <xdr:row>96</xdr:row>
      <xdr:rowOff>115424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106551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156642</xdr:rowOff>
    </xdr:from>
    <xdr:to>
      <xdr:col>46</xdr:col>
      <xdr:colOff>38100</xdr:colOff>
      <xdr:row>95</xdr:row>
      <xdr:rowOff>86792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103319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9310</xdr:rowOff>
    </xdr:from>
    <xdr:to>
      <xdr:col>41</xdr:col>
      <xdr:colOff>101600</xdr:colOff>
      <xdr:row>96</xdr:row>
      <xdr:rowOff>110910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102037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115188</xdr:rowOff>
    </xdr:from>
    <xdr:to>
      <xdr:col>36</xdr:col>
      <xdr:colOff>165100</xdr:colOff>
      <xdr:row>97</xdr:row>
      <xdr:rowOff>45338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36465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13741</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00291"/>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13741</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00291"/>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150520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562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134391</xdr:rowOff>
    </xdr:from>
    <xdr:to>
      <xdr:col>76</xdr:col>
      <xdr:colOff>165100</xdr:colOff>
      <xdr:row>39</xdr:row>
      <xdr:rowOff>64541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55668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99720</xdr:rowOff>
    </xdr:from>
    <xdr:to>
      <xdr:col>67</xdr:col>
      <xdr:colOff>101600</xdr:colOff>
      <xdr:row>39</xdr:row>
      <xdr:rowOff>29870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20997</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0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99495</xdr:rowOff>
    </xdr:from>
    <xdr:to>
      <xdr:col>85</xdr:col>
      <xdr:colOff>127000</xdr:colOff>
      <xdr:row>77</xdr:row>
      <xdr:rowOff>126527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301145"/>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99495</xdr:rowOff>
    </xdr:from>
    <xdr:to>
      <xdr:col>81</xdr:col>
      <xdr:colOff>50800</xdr:colOff>
      <xdr:row>77</xdr:row>
      <xdr:rowOff>109296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301145"/>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101067</xdr:rowOff>
    </xdr:from>
    <xdr:to>
      <xdr:col>76</xdr:col>
      <xdr:colOff>114300</xdr:colOff>
      <xdr:row>77</xdr:row>
      <xdr:rowOff>109296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3027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101067</xdr:rowOff>
    </xdr:from>
    <xdr:to>
      <xdr:col>71</xdr:col>
      <xdr:colOff>177800</xdr:colOff>
      <xdr:row>77</xdr:row>
      <xdr:rowOff>105411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02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75727</xdr:rowOff>
    </xdr:from>
    <xdr:to>
      <xdr:col>85</xdr:col>
      <xdr:colOff>177800</xdr:colOff>
      <xdr:row>78</xdr:row>
      <xdr:rowOff>5877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54154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48695</xdr:rowOff>
    </xdr:from>
    <xdr:to>
      <xdr:col>81</xdr:col>
      <xdr:colOff>101600</xdr:colOff>
      <xdr:row>77</xdr:row>
      <xdr:rowOff>150295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141422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58496</xdr:rowOff>
    </xdr:from>
    <xdr:to>
      <xdr:col>76</xdr:col>
      <xdr:colOff>165100</xdr:colOff>
      <xdr:row>77</xdr:row>
      <xdr:rowOff>160096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151223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50267</xdr:rowOff>
    </xdr:from>
    <xdr:to>
      <xdr:col>72</xdr:col>
      <xdr:colOff>38100</xdr:colOff>
      <xdr:row>77</xdr:row>
      <xdr:rowOff>151867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54611</xdr:rowOff>
    </xdr:from>
    <xdr:to>
      <xdr:col>67</xdr:col>
      <xdr:colOff>101600</xdr:colOff>
      <xdr:row>77</xdr:row>
      <xdr:rowOff>156211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147338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156812</xdr:rowOff>
    </xdr:from>
    <xdr:to>
      <xdr:col>85</xdr:col>
      <xdr:colOff>127000</xdr:colOff>
      <xdr:row>98</xdr:row>
      <xdr:rowOff>21678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444562"/>
          <a:ext cx="838200" cy="3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156812</xdr:rowOff>
    </xdr:from>
    <xdr:to>
      <xdr:col>81</xdr:col>
      <xdr:colOff>50800</xdr:colOff>
      <xdr:row>96</xdr:row>
      <xdr:rowOff>23670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444562"/>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23670</xdr:rowOff>
    </xdr:from>
    <xdr:to>
      <xdr:col>76</xdr:col>
      <xdr:colOff>114300</xdr:colOff>
      <xdr:row>97</xdr:row>
      <xdr:rowOff>105573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482870"/>
          <a:ext cx="889000" cy="2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105573</xdr:rowOff>
    </xdr:from>
    <xdr:to>
      <xdr:col>71</xdr:col>
      <xdr:colOff>177800</xdr:colOff>
      <xdr:row>99</xdr:row>
      <xdr:rowOff>62596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36223"/>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142328</xdr:rowOff>
    </xdr:from>
    <xdr:to>
      <xdr:col>85</xdr:col>
      <xdr:colOff>177800</xdr:colOff>
      <xdr:row>98</xdr:row>
      <xdr:rowOff>72478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120755</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106012</xdr:rowOff>
    </xdr:from>
    <xdr:to>
      <xdr:col>81</xdr:col>
      <xdr:colOff>101600</xdr:colOff>
      <xdr:row>96</xdr:row>
      <xdr:rowOff>36162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52689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1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144320</xdr:rowOff>
    </xdr:from>
    <xdr:to>
      <xdr:col>76</xdr:col>
      <xdr:colOff>165100</xdr:colOff>
      <xdr:row>96</xdr:row>
      <xdr:rowOff>74470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90997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54773</xdr:rowOff>
    </xdr:from>
    <xdr:to>
      <xdr:col>72</xdr:col>
      <xdr:colOff>38100</xdr:colOff>
      <xdr:row>97</xdr:row>
      <xdr:rowOff>156373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11796</xdr:rowOff>
    </xdr:from>
    <xdr:to>
      <xdr:col>67</xdr:col>
      <xdr:colOff>101600</xdr:colOff>
      <xdr:row>99</xdr:row>
      <xdr:rowOff>113396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104523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74168</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417818"/>
          <a:ext cx="8382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74168</xdr:rowOff>
    </xdr:from>
    <xdr:to>
      <xdr:col>111</xdr:col>
      <xdr:colOff>177800</xdr:colOff>
      <xdr:row>37</xdr:row>
      <xdr:rowOff>93409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17818"/>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39497</xdr:rowOff>
    </xdr:from>
    <xdr:to>
      <xdr:col>107</xdr:col>
      <xdr:colOff>50800</xdr:colOff>
      <xdr:row>37</xdr:row>
      <xdr:rowOff>93409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8314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154940</xdr:rowOff>
    </xdr:from>
    <xdr:to>
      <xdr:col>102</xdr:col>
      <xdr:colOff>114300</xdr:colOff>
      <xdr:row>37</xdr:row>
      <xdr:rowOff>39497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55690"/>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23368</xdr:rowOff>
    </xdr:from>
    <xdr:to>
      <xdr:col>112</xdr:col>
      <xdr:colOff>38100</xdr:colOff>
      <xdr:row>37</xdr:row>
      <xdr:rowOff>124968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116095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42609</xdr:rowOff>
    </xdr:from>
    <xdr:to>
      <xdr:col>107</xdr:col>
      <xdr:colOff>101600</xdr:colOff>
      <xdr:row>37</xdr:row>
      <xdr:rowOff>144209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160147</xdr:rowOff>
    </xdr:from>
    <xdr:to>
      <xdr:col>102</xdr:col>
      <xdr:colOff>165100</xdr:colOff>
      <xdr:row>37</xdr:row>
      <xdr:rowOff>90297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81424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104140</xdr:rowOff>
    </xdr:from>
    <xdr:to>
      <xdr:col>98</xdr:col>
      <xdr:colOff>38100</xdr:colOff>
      <xdr:row>36</xdr:row>
      <xdr:rowOff>34290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50817</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26771</xdr:rowOff>
    </xdr:from>
    <xdr:to>
      <xdr:col>116</xdr:col>
      <xdr:colOff>63500</xdr:colOff>
      <xdr:row>59</xdr:row>
      <xdr:rowOff>26886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232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15837</xdr:rowOff>
    </xdr:from>
    <xdr:to>
      <xdr:col>111</xdr:col>
      <xdr:colOff>177800</xdr:colOff>
      <xdr:row>59</xdr:row>
      <xdr:rowOff>26771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31387"/>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14999</xdr:rowOff>
    </xdr:from>
    <xdr:to>
      <xdr:col>107</xdr:col>
      <xdr:colOff>50800</xdr:colOff>
      <xdr:row>59</xdr:row>
      <xdr:rowOff>15837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3054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12484</xdr:rowOff>
    </xdr:from>
    <xdr:to>
      <xdr:col>102</xdr:col>
      <xdr:colOff>114300</xdr:colOff>
      <xdr:row>59</xdr:row>
      <xdr:rowOff>14999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2803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147536</xdr:rowOff>
    </xdr:from>
    <xdr:to>
      <xdr:col>116</xdr:col>
      <xdr:colOff>114300</xdr:colOff>
      <xdr:row>59</xdr:row>
      <xdr:rowOff>77686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62463</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147421</xdr:rowOff>
    </xdr:from>
    <xdr:to>
      <xdr:col>112</xdr:col>
      <xdr:colOff>38100</xdr:colOff>
      <xdr:row>59</xdr:row>
      <xdr:rowOff>77571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68698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136487</xdr:rowOff>
    </xdr:from>
    <xdr:to>
      <xdr:col>107</xdr:col>
      <xdr:colOff>101600</xdr:colOff>
      <xdr:row>59</xdr:row>
      <xdr:rowOff>66637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57764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135649</xdr:rowOff>
    </xdr:from>
    <xdr:to>
      <xdr:col>102</xdr:col>
      <xdr:colOff>165100</xdr:colOff>
      <xdr:row>59</xdr:row>
      <xdr:rowOff>65799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56926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133134</xdr:rowOff>
    </xdr:from>
    <xdr:to>
      <xdr:col>98</xdr:col>
      <xdr:colOff>38100</xdr:colOff>
      <xdr:row>59</xdr:row>
      <xdr:rowOff>63284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54411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143205</xdr:rowOff>
    </xdr:from>
    <xdr:to>
      <xdr:col>116</xdr:col>
      <xdr:colOff>63500</xdr:colOff>
      <xdr:row>75</xdr:row>
      <xdr:rowOff>18580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30505"/>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18580</xdr:rowOff>
    </xdr:from>
    <xdr:to>
      <xdr:col>111</xdr:col>
      <xdr:colOff>177800</xdr:colOff>
      <xdr:row>75</xdr:row>
      <xdr:rowOff>140995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77330"/>
          <a:ext cx="8890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140995</xdr:rowOff>
    </xdr:from>
    <xdr:to>
      <xdr:col>107</xdr:col>
      <xdr:colOff>50800</xdr:colOff>
      <xdr:row>76</xdr:row>
      <xdr:rowOff>20828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99745"/>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20828</xdr:rowOff>
    </xdr:from>
    <xdr:to>
      <xdr:col>102</xdr:col>
      <xdr:colOff>114300</xdr:colOff>
      <xdr:row>76</xdr:row>
      <xdr:rowOff>65824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510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92405</xdr:rowOff>
    </xdr:from>
    <xdr:to>
      <xdr:col>116</xdr:col>
      <xdr:colOff>114300</xdr:colOff>
      <xdr:row>75</xdr:row>
      <xdr:rowOff>22555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115282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139230</xdr:rowOff>
    </xdr:from>
    <xdr:to>
      <xdr:col>112</xdr:col>
      <xdr:colOff>38100</xdr:colOff>
      <xdr:row>75</xdr:row>
      <xdr:rowOff>69380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85907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90195</xdr:rowOff>
    </xdr:from>
    <xdr:to>
      <xdr:col>107</xdr:col>
      <xdr:colOff>101600</xdr:colOff>
      <xdr:row>76</xdr:row>
      <xdr:rowOff>20346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141478</xdr:rowOff>
    </xdr:from>
    <xdr:to>
      <xdr:col>102</xdr:col>
      <xdr:colOff>165100</xdr:colOff>
      <xdr:row>76</xdr:row>
      <xdr:rowOff>71628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62755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15024</xdr:rowOff>
    </xdr:from>
    <xdr:to>
      <xdr:col>98</xdr:col>
      <xdr:colOff>38100</xdr:colOff>
      <xdr:row>76</xdr:row>
      <xdr:rowOff>116624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107751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価高騰対策として実施した住民税非課税世帯等への臨時特別給付金などの影響により扶助費が増加した一方、施設整備の完了や事業進捗により普通建設事業費が減少したほか、新型コロナウイルス感染症の５類移行に伴い、ワクチン接種事業等に係る物件費や補助費等が減少している。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388,970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ものの、世代間公平に留意しつつ、普通交付税による財源措置のあるものに限定して発行するなど、引き続き市債の適正管理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積立金が減少しているのは、前年度に財政調整基金から公共施設等総合管理基金へ</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億円積み替えたことなどの影響による。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今後、生産年齢人口の減少や社会保障関係費の増加が見込まれることから、行財政改革の取組を継続することで、引き続き適正な財政運営に努める。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135128</xdr:rowOff>
    </xdr:from>
    <xdr:to>
      <xdr:col>24</xdr:col>
      <xdr:colOff>63500</xdr:colOff>
      <xdr:row>36</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587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9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128270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49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144272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14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84328</xdr:rowOff>
    </xdr:from>
    <xdr:to>
      <xdr:col>24</xdr:col>
      <xdr:colOff>114300</xdr:colOff>
      <xdr:row>36</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62755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59944</xdr:rowOff>
    </xdr:from>
    <xdr:to>
      <xdr:col>10</xdr:col>
      <xdr:colOff>165100</xdr:colOff>
      <xdr:row>35</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93472</xdr:rowOff>
    </xdr:from>
    <xdr:to>
      <xdr:col>6</xdr:col>
      <xdr:colOff>38100</xdr:colOff>
      <xdr:row>36</xdr:row>
      <xdr:rowOff>23622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55511</xdr:rowOff>
    </xdr:from>
    <xdr:to>
      <xdr:col>24</xdr:col>
      <xdr:colOff>63500</xdr:colOff>
      <xdr:row>59</xdr:row>
      <xdr:rowOff>12205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8161"/>
          <a:ext cx="838200" cy="2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97066</xdr:rowOff>
    </xdr:from>
    <xdr:to>
      <xdr:col>19</xdr:col>
      <xdr:colOff>177800</xdr:colOff>
      <xdr:row>57</xdr:row>
      <xdr:rowOff>55511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98266"/>
          <a:ext cx="889000" cy="1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95021</xdr:rowOff>
    </xdr:from>
    <xdr:to>
      <xdr:col>15</xdr:col>
      <xdr:colOff>50800</xdr:colOff>
      <xdr:row>56</xdr:row>
      <xdr:rowOff>97066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67521"/>
          <a:ext cx="889000" cy="10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95021</xdr:rowOff>
    </xdr:from>
    <xdr:to>
      <xdr:col>10</xdr:col>
      <xdr:colOff>114300</xdr:colOff>
      <xdr:row>58</xdr:row>
      <xdr:rowOff>161963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67521"/>
          <a:ext cx="889000" cy="14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132855</xdr:rowOff>
    </xdr:from>
    <xdr:to>
      <xdr:col>24</xdr:col>
      <xdr:colOff>114300</xdr:colOff>
      <xdr:row>59</xdr:row>
      <xdr:rowOff>63005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47782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4711</xdr:rowOff>
    </xdr:from>
    <xdr:to>
      <xdr:col>20</xdr:col>
      <xdr:colOff>38100</xdr:colOff>
      <xdr:row>57</xdr:row>
      <xdr:rowOff>106311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122838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46266</xdr:rowOff>
    </xdr:from>
    <xdr:to>
      <xdr:col>15</xdr:col>
      <xdr:colOff>101600</xdr:colOff>
      <xdr:row>56</xdr:row>
      <xdr:rowOff>147866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164393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44221</xdr:rowOff>
    </xdr:from>
    <xdr:to>
      <xdr:col>10</xdr:col>
      <xdr:colOff>165100</xdr:colOff>
      <xdr:row>50</xdr:row>
      <xdr:rowOff>145821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162348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111163</xdr:rowOff>
    </xdr:from>
    <xdr:to>
      <xdr:col>6</xdr:col>
      <xdr:colOff>38100</xdr:colOff>
      <xdr:row>59</xdr:row>
      <xdr:rowOff>41313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32440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17125</xdr:rowOff>
    </xdr:from>
    <xdr:to>
      <xdr:col>24</xdr:col>
      <xdr:colOff>63500</xdr:colOff>
      <xdr:row>76</xdr:row>
      <xdr:rowOff>126002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47325"/>
          <a:ext cx="8382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74933</xdr:rowOff>
    </xdr:from>
    <xdr:to>
      <xdr:col>19</xdr:col>
      <xdr:colOff>177800</xdr:colOff>
      <xdr:row>76</xdr:row>
      <xdr:rowOff>126002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05133"/>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74933</xdr:rowOff>
    </xdr:from>
    <xdr:to>
      <xdr:col>15</xdr:col>
      <xdr:colOff>50800</xdr:colOff>
      <xdr:row>78</xdr:row>
      <xdr:rowOff>3226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05133"/>
          <a:ext cx="889000" cy="2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3226</xdr:rowOff>
    </xdr:from>
    <xdr:to>
      <xdr:col>10</xdr:col>
      <xdr:colOff>114300</xdr:colOff>
      <xdr:row>78</xdr:row>
      <xdr:rowOff>38475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76326"/>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137775</xdr:rowOff>
    </xdr:from>
    <xdr:to>
      <xdr:col>24</xdr:col>
      <xdr:colOff>114300</xdr:colOff>
      <xdr:row>76</xdr:row>
      <xdr:rowOff>67925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116202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75202</xdr:rowOff>
    </xdr:from>
    <xdr:to>
      <xdr:col>20</xdr:col>
      <xdr:colOff>38100</xdr:colOff>
      <xdr:row>77</xdr:row>
      <xdr:rowOff>5352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167929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24133</xdr:rowOff>
    </xdr:from>
    <xdr:to>
      <xdr:col>15</xdr:col>
      <xdr:colOff>101600</xdr:colOff>
      <xdr:row>76</xdr:row>
      <xdr:rowOff>125733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116860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4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123876</xdr:rowOff>
    </xdr:from>
    <xdr:to>
      <xdr:col>10</xdr:col>
      <xdr:colOff>165100</xdr:colOff>
      <xdr:row>78</xdr:row>
      <xdr:rowOff>54026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159125</xdr:rowOff>
    </xdr:from>
    <xdr:to>
      <xdr:col>6</xdr:col>
      <xdr:colOff>38100</xdr:colOff>
      <xdr:row>78</xdr:row>
      <xdr:rowOff>89275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122135</xdr:rowOff>
    </xdr:from>
    <xdr:to>
      <xdr:col>24</xdr:col>
      <xdr:colOff>63500</xdr:colOff>
      <xdr:row>97</xdr:row>
      <xdr:rowOff>93275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09885"/>
          <a:ext cx="838200" cy="3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122135</xdr:rowOff>
    </xdr:from>
    <xdr:to>
      <xdr:col>19</xdr:col>
      <xdr:colOff>177800</xdr:colOff>
      <xdr:row>96</xdr:row>
      <xdr:rowOff>45174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09885"/>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45174</xdr:rowOff>
    </xdr:from>
    <xdr:to>
      <xdr:col>15</xdr:col>
      <xdr:colOff>50800</xdr:colOff>
      <xdr:row>98</xdr:row>
      <xdr:rowOff>33229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4374"/>
          <a:ext cx="889000" cy="3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33229</xdr:rowOff>
    </xdr:from>
    <xdr:to>
      <xdr:col>10</xdr:col>
      <xdr:colOff>114300</xdr:colOff>
      <xdr:row>98</xdr:row>
      <xdr:rowOff>65272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5329"/>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42475</xdr:rowOff>
    </xdr:from>
    <xdr:to>
      <xdr:col>24</xdr:col>
      <xdr:colOff>114300</xdr:colOff>
      <xdr:row>97</xdr:row>
      <xdr:rowOff>144075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20902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71335</xdr:rowOff>
    </xdr:from>
    <xdr:to>
      <xdr:col>20</xdr:col>
      <xdr:colOff>38100</xdr:colOff>
      <xdr:row>96</xdr:row>
      <xdr:rowOff>1485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18012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165824</xdr:rowOff>
    </xdr:from>
    <xdr:to>
      <xdr:col>15</xdr:col>
      <xdr:colOff>101600</xdr:colOff>
      <xdr:row>96</xdr:row>
      <xdr:rowOff>95974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153879</xdr:rowOff>
    </xdr:from>
    <xdr:to>
      <xdr:col>10</xdr:col>
      <xdr:colOff>165100</xdr:colOff>
      <xdr:row>98</xdr:row>
      <xdr:rowOff>84029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14472</xdr:rowOff>
    </xdr:from>
    <xdr:to>
      <xdr:col>6</xdr:col>
      <xdr:colOff>38100</xdr:colOff>
      <xdr:row>98</xdr:row>
      <xdr:rowOff>116072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107199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128651</xdr:rowOff>
    </xdr:from>
    <xdr:to>
      <xdr:col>55</xdr:col>
      <xdr:colOff>0</xdr:colOff>
      <xdr:row>38</xdr:row>
      <xdr:rowOff>131318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375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128651</xdr:rowOff>
    </xdr:from>
    <xdr:to>
      <xdr:col>50</xdr:col>
      <xdr:colOff>114300</xdr:colOff>
      <xdr:row>38</xdr:row>
      <xdr:rowOff>131318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37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128651</xdr:rowOff>
    </xdr:from>
    <xdr:to>
      <xdr:col>45</xdr:col>
      <xdr:colOff>177800</xdr:colOff>
      <xdr:row>38</xdr:row>
      <xdr:rowOff>132842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37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133604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79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77851</xdr:rowOff>
    </xdr:from>
    <xdr:to>
      <xdr:col>55</xdr:col>
      <xdr:colOff>50800</xdr:colOff>
      <xdr:row>39</xdr:row>
      <xdr:rowOff>8001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164228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77851</xdr:rowOff>
    </xdr:from>
    <xdr:to>
      <xdr:col>46</xdr:col>
      <xdr:colOff>38100</xdr:colOff>
      <xdr:row>39</xdr:row>
      <xdr:rowOff>8001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82804</xdr:rowOff>
    </xdr:from>
    <xdr:to>
      <xdr:col>36</xdr:col>
      <xdr:colOff>165100</xdr:colOff>
      <xdr:row>39</xdr:row>
      <xdr:rowOff>12954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27915</xdr:rowOff>
    </xdr:from>
    <xdr:to>
      <xdr:col>55</xdr:col>
      <xdr:colOff>0</xdr:colOff>
      <xdr:row>58</xdr:row>
      <xdr:rowOff>70434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2015"/>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30353</xdr:rowOff>
    </xdr:from>
    <xdr:to>
      <xdr:col>50</xdr:col>
      <xdr:colOff>114300</xdr:colOff>
      <xdr:row>58</xdr:row>
      <xdr:rowOff>70434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7445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30353</xdr:rowOff>
    </xdr:from>
    <xdr:to>
      <xdr:col>45</xdr:col>
      <xdr:colOff>177800</xdr:colOff>
      <xdr:row>58</xdr:row>
      <xdr:rowOff>42621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74453"/>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42621</xdr:rowOff>
    </xdr:from>
    <xdr:to>
      <xdr:col>41</xdr:col>
      <xdr:colOff>50800</xdr:colOff>
      <xdr:row>58</xdr:row>
      <xdr:rowOff>49403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6721"/>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148565</xdr:rowOff>
    </xdr:from>
    <xdr:to>
      <xdr:col>55</xdr:col>
      <xdr:colOff>50800</xdr:colOff>
      <xdr:row>58</xdr:row>
      <xdr:rowOff>78715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126992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19634</xdr:rowOff>
    </xdr:from>
    <xdr:to>
      <xdr:col>50</xdr:col>
      <xdr:colOff>165100</xdr:colOff>
      <xdr:row>58</xdr:row>
      <xdr:rowOff>121234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112361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151003</xdr:rowOff>
    </xdr:from>
    <xdr:to>
      <xdr:col>46</xdr:col>
      <xdr:colOff>38100</xdr:colOff>
      <xdr:row>58</xdr:row>
      <xdr:rowOff>81153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72280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163271</xdr:rowOff>
    </xdr:from>
    <xdr:to>
      <xdr:col>41</xdr:col>
      <xdr:colOff>101600</xdr:colOff>
      <xdr:row>58</xdr:row>
      <xdr:rowOff>93421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84548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170053</xdr:rowOff>
    </xdr:from>
    <xdr:to>
      <xdr:col>36</xdr:col>
      <xdr:colOff>165100</xdr:colOff>
      <xdr:row>58</xdr:row>
      <xdr:rowOff>100203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91330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59494</xdr:rowOff>
    </xdr:from>
    <xdr:to>
      <xdr:col>55</xdr:col>
      <xdr:colOff>0</xdr:colOff>
      <xdr:row>78</xdr:row>
      <xdr:rowOff>155980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32594"/>
          <a:ext cx="8382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59494</xdr:rowOff>
    </xdr:from>
    <xdr:to>
      <xdr:col>50</xdr:col>
      <xdr:colOff>114300</xdr:colOff>
      <xdr:row>78</xdr:row>
      <xdr:rowOff>130882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2594"/>
          <a:ext cx="889000" cy="7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118587</xdr:rowOff>
    </xdr:from>
    <xdr:to>
      <xdr:col>45</xdr:col>
      <xdr:colOff>177800</xdr:colOff>
      <xdr:row>78</xdr:row>
      <xdr:rowOff>130882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1687"/>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118587</xdr:rowOff>
    </xdr:from>
    <xdr:to>
      <xdr:col>41</xdr:col>
      <xdr:colOff>50800</xdr:colOff>
      <xdr:row>79</xdr:row>
      <xdr:rowOff>66287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1687"/>
          <a:ext cx="889000" cy="1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105180</xdr:rowOff>
    </xdr:from>
    <xdr:to>
      <xdr:col>55</xdr:col>
      <xdr:colOff>50800</xdr:colOff>
      <xdr:row>79</xdr:row>
      <xdr:rowOff>35330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20107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8694</xdr:rowOff>
    </xdr:from>
    <xdr:to>
      <xdr:col>50</xdr:col>
      <xdr:colOff>165100</xdr:colOff>
      <xdr:row>78</xdr:row>
      <xdr:rowOff>110294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80082</xdr:rowOff>
    </xdr:from>
    <xdr:to>
      <xdr:col>46</xdr:col>
      <xdr:colOff>38100</xdr:colOff>
      <xdr:row>79</xdr:row>
      <xdr:rowOff>10232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67787</xdr:rowOff>
    </xdr:from>
    <xdr:to>
      <xdr:col>41</xdr:col>
      <xdr:colOff>101600</xdr:colOff>
      <xdr:row>78</xdr:row>
      <xdr:rowOff>169387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160514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15487</xdr:rowOff>
    </xdr:from>
    <xdr:to>
      <xdr:col>36</xdr:col>
      <xdr:colOff>165100</xdr:colOff>
      <xdr:row>79</xdr:row>
      <xdr:rowOff>117087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108214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137026</xdr:rowOff>
    </xdr:from>
    <xdr:to>
      <xdr:col>55</xdr:col>
      <xdr:colOff>0</xdr:colOff>
      <xdr:row>98</xdr:row>
      <xdr:rowOff>65291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67676"/>
          <a:ext cx="838200" cy="9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137026</xdr:rowOff>
    </xdr:from>
    <xdr:to>
      <xdr:col>50</xdr:col>
      <xdr:colOff>114300</xdr:colOff>
      <xdr:row>98</xdr:row>
      <xdr:rowOff>63919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67676"/>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55118</xdr:rowOff>
    </xdr:from>
    <xdr:to>
      <xdr:col>45</xdr:col>
      <xdr:colOff>177800</xdr:colOff>
      <xdr:row>98</xdr:row>
      <xdr:rowOff>63919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85768"/>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55118</xdr:rowOff>
    </xdr:from>
    <xdr:to>
      <xdr:col>41</xdr:col>
      <xdr:colOff>50800</xdr:colOff>
      <xdr:row>98</xdr:row>
      <xdr:rowOff>16690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85768"/>
          <a:ext cx="889000" cy="1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14491</xdr:rowOff>
    </xdr:from>
    <xdr:to>
      <xdr:col>55</xdr:col>
      <xdr:colOff>50800</xdr:colOff>
      <xdr:row>98</xdr:row>
      <xdr:rowOff>116091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100868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86226</xdr:rowOff>
    </xdr:from>
    <xdr:to>
      <xdr:col>50</xdr:col>
      <xdr:colOff>165100</xdr:colOff>
      <xdr:row>98</xdr:row>
      <xdr:rowOff>16376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13119</xdr:rowOff>
    </xdr:from>
    <xdr:to>
      <xdr:col>46</xdr:col>
      <xdr:colOff>38100</xdr:colOff>
      <xdr:row>98</xdr:row>
      <xdr:rowOff>114719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105846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4318</xdr:rowOff>
    </xdr:from>
    <xdr:to>
      <xdr:col>41</xdr:col>
      <xdr:colOff>101600</xdr:colOff>
      <xdr:row>97</xdr:row>
      <xdr:rowOff>105918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137340</xdr:rowOff>
    </xdr:from>
    <xdr:to>
      <xdr:col>36</xdr:col>
      <xdr:colOff>165100</xdr:colOff>
      <xdr:row>98</xdr:row>
      <xdr:rowOff>67490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126964</xdr:rowOff>
    </xdr:from>
    <xdr:to>
      <xdr:col>85</xdr:col>
      <xdr:colOff>127000</xdr:colOff>
      <xdr:row>39</xdr:row>
      <xdr:rowOff>7983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2064"/>
          <a:ext cx="8382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163649</xdr:rowOff>
    </xdr:from>
    <xdr:to>
      <xdr:col>81</xdr:col>
      <xdr:colOff>50800</xdr:colOff>
      <xdr:row>39</xdr:row>
      <xdr:rowOff>7983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78749"/>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163649</xdr:rowOff>
    </xdr:from>
    <xdr:to>
      <xdr:col>76</xdr:col>
      <xdr:colOff>114300</xdr:colOff>
      <xdr:row>39</xdr:row>
      <xdr:rowOff>10704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8749"/>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10704</xdr:rowOff>
    </xdr:from>
    <xdr:to>
      <xdr:col>71</xdr:col>
      <xdr:colOff>177800</xdr:colOff>
      <xdr:row>39</xdr:row>
      <xdr:rowOff>49675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97254"/>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76164</xdr:rowOff>
    </xdr:from>
    <xdr:to>
      <xdr:col>85</xdr:col>
      <xdr:colOff>177800</xdr:colOff>
      <xdr:row>39</xdr:row>
      <xdr:rowOff>6314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162541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128633</xdr:rowOff>
    </xdr:from>
    <xdr:to>
      <xdr:col>81</xdr:col>
      <xdr:colOff>101600</xdr:colOff>
      <xdr:row>39</xdr:row>
      <xdr:rowOff>58783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49910</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112849</xdr:rowOff>
    </xdr:from>
    <xdr:to>
      <xdr:col>76</xdr:col>
      <xdr:colOff>165100</xdr:colOff>
      <xdr:row>39</xdr:row>
      <xdr:rowOff>42999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34126</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131354</xdr:rowOff>
    </xdr:from>
    <xdr:to>
      <xdr:col>72</xdr:col>
      <xdr:colOff>38100</xdr:colOff>
      <xdr:row>39</xdr:row>
      <xdr:rowOff>61504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52631</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170325</xdr:rowOff>
    </xdr:from>
    <xdr:to>
      <xdr:col>67</xdr:col>
      <xdr:colOff>101600</xdr:colOff>
      <xdr:row>39</xdr:row>
      <xdr:rowOff>100475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91602</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157851</xdr:rowOff>
    </xdr:from>
    <xdr:to>
      <xdr:col>85</xdr:col>
      <xdr:colOff>127000</xdr:colOff>
      <xdr:row>56</xdr:row>
      <xdr:rowOff>68857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16151"/>
          <a:ext cx="838200" cy="2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68857</xdr:rowOff>
    </xdr:from>
    <xdr:to>
      <xdr:col>81</xdr:col>
      <xdr:colOff>50800</xdr:colOff>
      <xdr:row>56</xdr:row>
      <xdr:rowOff>109410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70057"/>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57198</xdr:rowOff>
    </xdr:from>
    <xdr:to>
      <xdr:col>76</xdr:col>
      <xdr:colOff>114300</xdr:colOff>
      <xdr:row>56</xdr:row>
      <xdr:rowOff>109410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8694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57198</xdr:rowOff>
    </xdr:from>
    <xdr:to>
      <xdr:col>71</xdr:col>
      <xdr:colOff>177800</xdr:colOff>
      <xdr:row>56</xdr:row>
      <xdr:rowOff>118646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86948"/>
          <a:ext cx="889000" cy="2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107051</xdr:rowOff>
    </xdr:from>
    <xdr:to>
      <xdr:col>85</xdr:col>
      <xdr:colOff>177800</xdr:colOff>
      <xdr:row>55</xdr:row>
      <xdr:rowOff>37201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6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85478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18057</xdr:rowOff>
    </xdr:from>
    <xdr:to>
      <xdr:col>81</xdr:col>
      <xdr:colOff>101600</xdr:colOff>
      <xdr:row>56</xdr:row>
      <xdr:rowOff>119657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110784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58610</xdr:rowOff>
    </xdr:from>
    <xdr:to>
      <xdr:col>76</xdr:col>
      <xdr:colOff>165100</xdr:colOff>
      <xdr:row>56</xdr:row>
      <xdr:rowOff>160210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151337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6398</xdr:rowOff>
    </xdr:from>
    <xdr:to>
      <xdr:col>72</xdr:col>
      <xdr:colOff>38100</xdr:colOff>
      <xdr:row>55</xdr:row>
      <xdr:rowOff>107998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99125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67846</xdr:rowOff>
    </xdr:from>
    <xdr:to>
      <xdr:col>67</xdr:col>
      <xdr:colOff>101600</xdr:colOff>
      <xdr:row>56</xdr:row>
      <xdr:rowOff>169446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160573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13742</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8292"/>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13742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8292"/>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150521</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362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134392</xdr:rowOff>
    </xdr:from>
    <xdr:to>
      <xdr:col>76</xdr:col>
      <xdr:colOff>165100</xdr:colOff>
      <xdr:row>79</xdr:row>
      <xdr:rowOff>64542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55669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99721</xdr:rowOff>
    </xdr:from>
    <xdr:to>
      <xdr:col>67</xdr:col>
      <xdr:colOff>101600</xdr:colOff>
      <xdr:row>79</xdr:row>
      <xdr:rowOff>29871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20998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6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99495</xdr:rowOff>
    </xdr:from>
    <xdr:to>
      <xdr:col>85</xdr:col>
      <xdr:colOff>127000</xdr:colOff>
      <xdr:row>97</xdr:row>
      <xdr:rowOff>126527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30145"/>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99495</xdr:rowOff>
    </xdr:from>
    <xdr:to>
      <xdr:col>81</xdr:col>
      <xdr:colOff>50800</xdr:colOff>
      <xdr:row>97</xdr:row>
      <xdr:rowOff>109296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30145"/>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101067</xdr:rowOff>
    </xdr:from>
    <xdr:to>
      <xdr:col>76</xdr:col>
      <xdr:colOff>114300</xdr:colOff>
      <xdr:row>97</xdr:row>
      <xdr:rowOff>109296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317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101067</xdr:rowOff>
    </xdr:from>
    <xdr:to>
      <xdr:col>71</xdr:col>
      <xdr:colOff>177800</xdr:colOff>
      <xdr:row>97</xdr:row>
      <xdr:rowOff>105411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31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75727</xdr:rowOff>
    </xdr:from>
    <xdr:to>
      <xdr:col>85</xdr:col>
      <xdr:colOff>177800</xdr:colOff>
      <xdr:row>98</xdr:row>
      <xdr:rowOff>5877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54154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48695</xdr:rowOff>
    </xdr:from>
    <xdr:to>
      <xdr:col>81</xdr:col>
      <xdr:colOff>101600</xdr:colOff>
      <xdr:row>97</xdr:row>
      <xdr:rowOff>150295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141422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58496</xdr:rowOff>
    </xdr:from>
    <xdr:to>
      <xdr:col>76</xdr:col>
      <xdr:colOff>165100</xdr:colOff>
      <xdr:row>97</xdr:row>
      <xdr:rowOff>160096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151223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50267</xdr:rowOff>
    </xdr:from>
    <xdr:to>
      <xdr:col>72</xdr:col>
      <xdr:colOff>38100</xdr:colOff>
      <xdr:row>97</xdr:row>
      <xdr:rowOff>151867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142994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54611</xdr:rowOff>
    </xdr:from>
    <xdr:to>
      <xdr:col>67</xdr:col>
      <xdr:colOff>101600</xdr:colOff>
      <xdr:row>97</xdr:row>
      <xdr:rowOff>156211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118745</xdr:rowOff>
    </xdr:from>
    <xdr:to>
      <xdr:col>116</xdr:col>
      <xdr:colOff>63500</xdr:colOff>
      <xdr:row>31</xdr:row>
      <xdr:rowOff>132080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54336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118745</xdr:rowOff>
    </xdr:from>
    <xdr:to>
      <xdr:col>111</xdr:col>
      <xdr:colOff>177800</xdr:colOff>
      <xdr:row>32</xdr:row>
      <xdr:rowOff>18923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43369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18923</xdr:rowOff>
    </xdr:from>
    <xdr:to>
      <xdr:col>107</xdr:col>
      <xdr:colOff>50800</xdr:colOff>
      <xdr:row>32</xdr:row>
      <xdr:rowOff>135509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50532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135509</xdr:rowOff>
    </xdr:from>
    <xdr:to>
      <xdr:col>102</xdr:col>
      <xdr:colOff>114300</xdr:colOff>
      <xdr:row>33</xdr:row>
      <xdr:rowOff>63881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62190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81280</xdr:rowOff>
    </xdr:from>
    <xdr:to>
      <xdr:col>116</xdr:col>
      <xdr:colOff>114300</xdr:colOff>
      <xdr:row>32</xdr:row>
      <xdr:rowOff>11430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34307</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3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67945</xdr:rowOff>
    </xdr:from>
    <xdr:to>
      <xdr:col>112</xdr:col>
      <xdr:colOff>38100</xdr:colOff>
      <xdr:row>31</xdr:row>
      <xdr:rowOff>169545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14622</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139573</xdr:rowOff>
    </xdr:from>
    <xdr:to>
      <xdr:col>107</xdr:col>
      <xdr:colOff>101600</xdr:colOff>
      <xdr:row>32</xdr:row>
      <xdr:rowOff>69723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4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86250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2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84709</xdr:rowOff>
    </xdr:from>
    <xdr:to>
      <xdr:col>102</xdr:col>
      <xdr:colOff>165100</xdr:colOff>
      <xdr:row>33</xdr:row>
      <xdr:rowOff>14859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31386</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3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13081</xdr:rowOff>
    </xdr:from>
    <xdr:to>
      <xdr:col>98</xdr:col>
      <xdr:colOff>38100</xdr:colOff>
      <xdr:row>33</xdr:row>
      <xdr:rowOff>114681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131208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高槻城公園芸術劇場整備の完了に伴って総務費が減少したことや、新型コロナウイルス感染症の５類移行に伴い、衛生費が減少したことなどから、歳出決算総額は、住民一人当たり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388,970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市で最も大きな割合を占めているのは民生費で、子ども・子育て支援や障がい者自立支援に係る給付費の増加や、物価高騰対策として実施した住民税非課税世帯等への臨時特別給付金などにより増加している。また、高齢化率が全国平均と比較して高いこともあり、今後も高水準で推移することが予想さ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中学校給食費の恒久的な無償化に続き、小学校給食費の無償化を通年化したことや、小中学校空調整備により教育費は増加している。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が、引き続き市債の適正管理に努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諸支出金は類似団体内平均値を大きく上回る数字で推移しているが、全国的にも事例の少ない市営による自動車運送事業に対し、繰出金を支出していることが主な要因である。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今後、生産年齢人口の減少や社会保障関係費の増加が見込まれることから、行財政改革の取組を継続することで、引き続き適正な財政運営に努める。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継続して</a:t>
          </a:r>
          <a:r>
            <a:rPr kumimoji="1" lang="ja-JP" altLang="ja-JP" sz="1100">
              <a:solidFill>
                <a:schemeClr val="tx1"/>
              </a:solidFill>
              <a:effectLst/>
              <a:latin typeface="+mn-lt"/>
              <a:ea typeface="+mn-ea"/>
              <a:cs typeface="+mn-cs"/>
            </a:rPr>
            <a:t>行財政改革に取り組み、</a:t>
          </a:r>
          <a:r>
            <a:rPr kumimoji="1" lang="ja-JP" altLang="en-US" sz="1100">
              <a:solidFill>
                <a:schemeClr val="tx1"/>
              </a:solidFill>
              <a:effectLst/>
              <a:latin typeface="+mn-lt"/>
              <a:ea typeface="+mn-ea"/>
              <a:cs typeface="+mn-cs"/>
            </a:rPr>
            <a:t>事業の最適化</a:t>
          </a:r>
          <a:r>
            <a:rPr kumimoji="1" lang="ja-JP" altLang="ja-JP" sz="1100">
              <a:solidFill>
                <a:schemeClr val="tx1"/>
              </a:solidFill>
              <a:effectLst/>
              <a:latin typeface="+mn-lt"/>
              <a:ea typeface="+mn-ea"/>
              <a:cs typeface="+mn-cs"/>
            </a:rPr>
            <a:t>を着実に進めていることから、実質収支額は継続的に黒字を確保している。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今後も、経済状況の悪化や災害の発生などの不測の事態に備え、適正な基金残高を維持する。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継続的に行財政改革を推進し、効率的な財政運営に取り組んできた結果、全ての会計において、実質収支額は黒字を確保し、おおむね同水準で推移している。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今後も健全な財政状況を継続できるよう、引き続き適切な財政運営に努める。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普通交付税による財源措置がある市債に限定して発行するなど、新規の市債発行を抑制することで過度に市債へ依存しない財政運営を行ってきた結果、実質公債費比率の分子は良好な水準で推移している。</a:t>
          </a:r>
        </a:p>
        <a:p>
          <a:r>
            <a:rPr kumimoji="1" lang="ja-JP" altLang="en-US" sz="1400">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将来負担額が充当可能財源等を下回り、非常に良好な状況で推移している。これは、市債の新規発行を抑制することで過度に市債へ依存しない財政運営を行ったことや、基金の適正管理に努めた結果である。</a:t>
          </a:r>
        </a:p>
        <a:p>
          <a:r>
            <a:rPr kumimoji="1" lang="ja-JP" altLang="en-US" sz="1400">
              <a:latin typeface="ＭＳ Ｐゴシック" panose="020B0600070205080204" pitchFamily="50" charset="-128"/>
              <a:ea typeface="ＭＳ Ｐゴシック" panose="020B0600070205080204" pitchFamily="50" charset="-128"/>
            </a:rPr>
            <a:t>　今後も、老朽化が進む公共施設の維持・更新などの市債発行を伴う普通建設事業が見込まれるものの、世代間公平に留意しつつ、普通</a:t>
          </a:r>
          <a:r>
            <a:rPr kumimoji="1" lang="ja-JP" altLang="en-US" sz="1400">
              <a:solidFill>
                <a:schemeClr val="tx1"/>
              </a:solidFill>
              <a:latin typeface="ＭＳ Ｐゴシック" panose="020B0600070205080204" pitchFamily="50" charset="-128"/>
              <a:ea typeface="ＭＳ Ｐゴシック" panose="020B0600070205080204" pitchFamily="50" charset="-128"/>
            </a:rPr>
            <a:t>交付税による財源措置のあるものに限定して発行するなど、引き続き市債・基金の適正管理に努める。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今後の公共施設の長寿命化対策やインフラ整備等の財源として備えるため、公共施設等総合管理基金に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万円積み立てたことや、財政調整基金に前年度決算剰余金等を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4,958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万円積み立てたことにより、基金全体の残高は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1,011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見込まれる大規模な普通建設事業の財源として公共施設等総合管理基金等を活用する。また、同じく大規模な普通建設事業に係る公債費償還に備え、その償還財源として減債基金を活用する。今後も、経済状況の悪化や災害の発生などの不測の事態に備え、適正な基金残高を維持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公共施設等総合管理基金：公共施設の整備を円滑かつ効率的に行うため。</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福祉施設建設等基金：市の福祉施設の建設その他の福祉事業に要する費用に充てるため。</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緑地緑化基金：高槻市緑地環境の保全及び緑化の推進に関する条例に基づく施策に要する費用に充てるため。</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関西将棋会館建設支援基金：公益社団法人日本将棋連盟が市に関西将棋会館を建設するに当たり、これに要する費用の支援に充てるため。</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環境基金：高槻市環境基本条例の理念にのっとり、市、市民及び事業者が協働して推進する環境の保全及び創造に関する施策を実施する費用に充てるため。</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公共施設等総合管理基金：今後の公共施設更新等の財源として備えるため、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万円積み立てたことによる増加。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福祉施設建設等基金：利子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587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万円を積み立てたことによる増加。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緑地緑化基金：緑化推進や緑地環境保全に係る事業の財源として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800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万円充当したことによる減少。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関西将棋会館建設支援基金：寄付金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環境基金：地球温暖化防止・ごみ減量対策に係る事業の財源として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2,369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万円充当した一方、電気売払収入など</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3,513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万円を積み立てたこ</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とによる増加。</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各基金の目的達成のため、引き続き大規模な普通建設事業の実施等に備え、その財源として活用する。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前年度剰余金や臨時財政対策債償還基金費として追加交付された普通交付税などを積み立てたことにより、基金残高は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4,958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万円増加した。　</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他市に先駆けて行財政改革に取り組み、事業費の精査に努めてきた結果、類似団体内平均値と比較して基金残高は高い水準を維持している。今後についても、経済状況の悪化や災害の発生などの不測の事態に備え、災害等による過去の取り崩し実績などを踏まえ、適正な基金残高を維持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今後実施を予定している大規模な普通建設事業に係る公債費償還に備え、その償還財源として活用する。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139860614</v>
      </c>
      <c r="BO4" s="449"/>
      <c r="BP4" s="449"/>
      <c r="BQ4" s="449"/>
      <c r="BR4" s="449"/>
      <c r="BS4" s="449"/>
      <c r="BT4" s="449"/>
      <c r="BU4" s="450"/>
      <c r="BV4" s="448">
        <v>146739337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134961546</v>
      </c>
      <c r="BO5" s="420"/>
      <c r="BP5" s="420"/>
      <c r="BQ5" s="420"/>
      <c r="BR5" s="420"/>
      <c r="BS5" s="420"/>
      <c r="BT5" s="420"/>
      <c r="BU5" s="421"/>
      <c r="BV5" s="419">
        <v>145040626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90.7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4899068</v>
      </c>
      <c r="BO6" s="420"/>
      <c r="BP6" s="420"/>
      <c r="BQ6" s="420"/>
      <c r="BR6" s="420"/>
      <c r="BS6" s="420"/>
      <c r="BT6" s="420"/>
      <c r="BU6" s="421"/>
      <c r="BV6" s="419">
        <v>1698711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91.7</v>
      </c>
      <c r="CU6" s="563"/>
      <c r="CV6" s="563"/>
      <c r="CW6" s="563"/>
      <c r="CX6" s="563"/>
      <c r="CY6" s="563"/>
      <c r="CZ6" s="563"/>
      <c r="DA6" s="564"/>
      <c r="DB6" s="562">
        <v>91.9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2240877</v>
      </c>
      <c r="BO7" s="420"/>
      <c r="BP7" s="420"/>
      <c r="BQ7" s="420"/>
      <c r="BR7" s="420"/>
      <c r="BS7" s="420"/>
      <c r="BT7" s="420"/>
      <c r="BU7" s="421"/>
      <c r="BV7" s="419">
        <v>666489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74044834</v>
      </c>
      <c r="CU7" s="420"/>
      <c r="CV7" s="420"/>
      <c r="CW7" s="420"/>
      <c r="CX7" s="420"/>
      <c r="CY7" s="420"/>
      <c r="CZ7" s="420"/>
      <c r="DA7" s="421"/>
      <c r="DB7" s="419">
        <v>72963586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2658191</v>
      </c>
      <c r="BO8" s="420"/>
      <c r="BP8" s="420"/>
      <c r="BQ8" s="420"/>
      <c r="BR8" s="420"/>
      <c r="BS8" s="420"/>
      <c r="BT8" s="420"/>
      <c r="BU8" s="421"/>
      <c r="BV8" s="419">
        <v>1032222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352698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1625969</v>
      </c>
      <c r="BO9" s="420"/>
      <c r="BP9" s="420"/>
      <c r="BQ9" s="420"/>
      <c r="BR9" s="420"/>
      <c r="BS9" s="420"/>
      <c r="BT9" s="420"/>
      <c r="BU9" s="421"/>
      <c r="BV9" s="419">
        <v>-1542415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v>
      </c>
      <c r="CU9" s="417"/>
      <c r="CV9" s="417"/>
      <c r="CW9" s="417"/>
      <c r="CX9" s="417"/>
      <c r="CY9" s="417"/>
      <c r="CZ9" s="417"/>
      <c r="DA9" s="418"/>
      <c r="DB9" s="416">
        <v>8.3000000000000007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351829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949581</v>
      </c>
      <c r="BO10" s="420"/>
      <c r="BP10" s="420"/>
      <c r="BQ10" s="420"/>
      <c r="BR10" s="420"/>
      <c r="BS10" s="420"/>
      <c r="BT10" s="420"/>
      <c r="BU10" s="421"/>
      <c r="BV10" s="419">
        <v>1965756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346972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342657</v>
      </c>
      <c r="S13" s="507"/>
      <c r="T13" s="507"/>
      <c r="U13" s="507"/>
      <c r="V13" s="508"/>
      <c r="W13" s="509" t="s">
        <v>131</v>
      </c>
      <c r="X13" s="405"/>
      <c r="Y13" s="405"/>
      <c r="Z13" s="405"/>
      <c r="AA13" s="405"/>
      <c r="AB13" s="406"/>
      <c r="AC13" s="372">
        <v>748</v>
      </c>
      <c r="AD13" s="373"/>
      <c r="AE13" s="373"/>
      <c r="AF13" s="373"/>
      <c r="AG13" s="374"/>
      <c r="AH13" s="372">
        <v>780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2575550</v>
      </c>
      <c r="BO13" s="420"/>
      <c r="BP13" s="420"/>
      <c r="BQ13" s="420"/>
      <c r="BR13" s="420"/>
      <c r="BS13" s="420"/>
      <c r="BT13" s="420"/>
      <c r="BU13" s="421"/>
      <c r="BV13" s="419">
        <v>-2576659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-1.3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348530</v>
      </c>
      <c r="S14" s="507"/>
      <c r="T14" s="507"/>
      <c r="U14" s="507"/>
      <c r="V14" s="508"/>
      <c r="W14" s="510"/>
      <c r="X14" s="408"/>
      <c r="Y14" s="408"/>
      <c r="Z14" s="408"/>
      <c r="AA14" s="408"/>
      <c r="AB14" s="409"/>
      <c r="AC14" s="499">
        <v>0.5</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344690</v>
      </c>
      <c r="S15" s="507"/>
      <c r="T15" s="507"/>
      <c r="U15" s="507"/>
      <c r="V15" s="508"/>
      <c r="W15" s="509" t="s">
        <v>137</v>
      </c>
      <c r="X15" s="405"/>
      <c r="Y15" s="405"/>
      <c r="Z15" s="405"/>
      <c r="AA15" s="405"/>
      <c r="AB15" s="406"/>
      <c r="AC15" s="372">
        <v>30133</v>
      </c>
      <c r="AD15" s="373"/>
      <c r="AE15" s="373"/>
      <c r="AF15" s="373"/>
      <c r="AG15" s="374"/>
      <c r="AH15" s="372">
        <v>32404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44905772</v>
      </c>
      <c r="BO15" s="449"/>
      <c r="BP15" s="449"/>
      <c r="BQ15" s="449"/>
      <c r="BR15" s="449"/>
      <c r="BS15" s="449"/>
      <c r="BT15" s="449"/>
      <c r="BU15" s="450"/>
      <c r="BV15" s="448">
        <v>44154646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21.4</v>
      </c>
      <c r="AD16" s="500"/>
      <c r="AE16" s="500"/>
      <c r="AF16" s="500"/>
      <c r="AG16" s="501"/>
      <c r="AH16" s="499">
        <v>23.2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59877027</v>
      </c>
      <c r="BO16" s="420"/>
      <c r="BP16" s="420"/>
      <c r="BQ16" s="420"/>
      <c r="BR16" s="420"/>
      <c r="BS16" s="420"/>
      <c r="BT16" s="420"/>
      <c r="BU16" s="421"/>
      <c r="BV16" s="419">
        <v>57818242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110076</v>
      </c>
      <c r="AD17" s="373"/>
      <c r="AE17" s="373"/>
      <c r="AF17" s="373"/>
      <c r="AG17" s="374"/>
      <c r="AH17" s="372">
        <v>106764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57221747</v>
      </c>
      <c r="BO17" s="420"/>
      <c r="BP17" s="420"/>
      <c r="BQ17" s="420"/>
      <c r="BR17" s="420"/>
      <c r="BS17" s="420"/>
      <c r="BT17" s="420"/>
      <c r="BU17" s="421"/>
      <c r="BV17" s="419">
        <v>56290217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105.29</v>
      </c>
      <c r="M18" s="472"/>
      <c r="N18" s="472"/>
      <c r="O18" s="472"/>
      <c r="P18" s="472"/>
      <c r="Q18" s="472"/>
      <c r="R18" s="473"/>
      <c r="S18" s="473"/>
      <c r="T18" s="473"/>
      <c r="U18" s="473"/>
      <c r="V18" s="474"/>
      <c r="W18" s="490"/>
      <c r="X18" s="491"/>
      <c r="Y18" s="491"/>
      <c r="Z18" s="491"/>
      <c r="AA18" s="491"/>
      <c r="AB18" s="515"/>
      <c r="AC18" s="389">
        <v>78.099999999999994</v>
      </c>
      <c r="AD18" s="390"/>
      <c r="AE18" s="390"/>
      <c r="AF18" s="390"/>
      <c r="AG18" s="475"/>
      <c r="AH18" s="389">
        <v>76.3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68151934</v>
      </c>
      <c r="BO18" s="420"/>
      <c r="BP18" s="420"/>
      <c r="BQ18" s="420"/>
      <c r="BR18" s="420"/>
      <c r="BS18" s="420"/>
      <c r="BT18" s="420"/>
      <c r="BU18" s="421"/>
      <c r="BV18" s="419">
        <v>66284336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3350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88709460</v>
      </c>
      <c r="BO19" s="420"/>
      <c r="BP19" s="420"/>
      <c r="BQ19" s="420"/>
      <c r="BR19" s="420"/>
      <c r="BS19" s="420"/>
      <c r="BT19" s="420"/>
      <c r="BU19" s="421"/>
      <c r="BV19" s="419">
        <v>91562060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152869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36775214</v>
      </c>
      <c r="BO22" s="449"/>
      <c r="BP22" s="449"/>
      <c r="BQ22" s="449"/>
      <c r="BR22" s="449"/>
      <c r="BS22" s="449"/>
      <c r="BT22" s="449"/>
      <c r="BU22" s="450"/>
      <c r="BV22" s="448">
        <v>41714746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32163546</v>
      </c>
      <c r="BO23" s="420"/>
      <c r="BP23" s="420"/>
      <c r="BQ23" s="420"/>
      <c r="BR23" s="420"/>
      <c r="BS23" s="420"/>
      <c r="BT23" s="420"/>
      <c r="BU23" s="421"/>
      <c r="BV23" s="419">
        <v>35849163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9585</v>
      </c>
      <c r="R24" s="373"/>
      <c r="S24" s="373"/>
      <c r="T24" s="373"/>
      <c r="U24" s="373"/>
      <c r="V24" s="374"/>
      <c r="W24" s="462"/>
      <c r="X24" s="399"/>
      <c r="Y24" s="400"/>
      <c r="Z24" s="375" t="s">
        <v>162</v>
      </c>
      <c r="AA24" s="376"/>
      <c r="AB24" s="376"/>
      <c r="AC24" s="376"/>
      <c r="AD24" s="376"/>
      <c r="AE24" s="376"/>
      <c r="AF24" s="376"/>
      <c r="AG24" s="377"/>
      <c r="AH24" s="372">
        <v>1971</v>
      </c>
      <c r="AI24" s="373"/>
      <c r="AJ24" s="373"/>
      <c r="AK24" s="373"/>
      <c r="AL24" s="374"/>
      <c r="AM24" s="372">
        <v>5844015</v>
      </c>
      <c r="AN24" s="373"/>
      <c r="AO24" s="373"/>
      <c r="AP24" s="373"/>
      <c r="AQ24" s="373"/>
      <c r="AR24" s="374"/>
      <c r="AS24" s="372">
        <v>2965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23226391</v>
      </c>
      <c r="BO24" s="420"/>
      <c r="BP24" s="420"/>
      <c r="BQ24" s="420"/>
      <c r="BR24" s="420"/>
      <c r="BS24" s="420"/>
      <c r="BT24" s="420"/>
      <c r="BU24" s="421"/>
      <c r="BV24" s="419">
        <v>25433308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8415</v>
      </c>
      <c r="R25" s="373"/>
      <c r="S25" s="373"/>
      <c r="T25" s="373"/>
      <c r="U25" s="373"/>
      <c r="V25" s="374"/>
      <c r="W25" s="462"/>
      <c r="X25" s="399"/>
      <c r="Y25" s="400"/>
      <c r="Z25" s="375" t="s">
        <v>165</v>
      </c>
      <c r="AA25" s="376"/>
      <c r="AB25" s="376"/>
      <c r="AC25" s="376"/>
      <c r="AD25" s="376"/>
      <c r="AE25" s="376"/>
      <c r="AF25" s="376"/>
      <c r="AG25" s="377"/>
      <c r="AH25" s="372">
        <v>326</v>
      </c>
      <c r="AI25" s="373"/>
      <c r="AJ25" s="373"/>
      <c r="AK25" s="373"/>
      <c r="AL25" s="374"/>
      <c r="AM25" s="372">
        <v>938228</v>
      </c>
      <c r="AN25" s="373"/>
      <c r="AO25" s="373"/>
      <c r="AP25" s="373"/>
      <c r="AQ25" s="373"/>
      <c r="AR25" s="374"/>
      <c r="AS25" s="372">
        <v>2878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11415165</v>
      </c>
      <c r="BO25" s="449"/>
      <c r="BP25" s="449"/>
      <c r="BQ25" s="449"/>
      <c r="BR25" s="449"/>
      <c r="BS25" s="449"/>
      <c r="BT25" s="449"/>
      <c r="BU25" s="450"/>
      <c r="BV25" s="448">
        <v>13095316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7425</v>
      </c>
      <c r="R26" s="373"/>
      <c r="S26" s="373"/>
      <c r="T26" s="373"/>
      <c r="U26" s="373"/>
      <c r="V26" s="374"/>
      <c r="W26" s="462"/>
      <c r="X26" s="399"/>
      <c r="Y26" s="400"/>
      <c r="Z26" s="375" t="s">
        <v>168</v>
      </c>
      <c r="AA26" s="430"/>
      <c r="AB26" s="430"/>
      <c r="AC26" s="430"/>
      <c r="AD26" s="430"/>
      <c r="AE26" s="430"/>
      <c r="AF26" s="430"/>
      <c r="AG26" s="431"/>
      <c r="AH26" s="372">
        <v>131</v>
      </c>
      <c r="AI26" s="373"/>
      <c r="AJ26" s="373"/>
      <c r="AK26" s="373"/>
      <c r="AL26" s="374"/>
      <c r="AM26" s="372">
        <v>352390</v>
      </c>
      <c r="AN26" s="373"/>
      <c r="AO26" s="373"/>
      <c r="AP26" s="373"/>
      <c r="AQ26" s="373"/>
      <c r="AR26" s="374"/>
      <c r="AS26" s="372">
        <v>2690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541398</v>
      </c>
      <c r="BO26" s="420"/>
      <c r="BP26" s="420"/>
      <c r="BQ26" s="420"/>
      <c r="BR26" s="420"/>
      <c r="BS26" s="420"/>
      <c r="BT26" s="420"/>
      <c r="BU26" s="421"/>
      <c r="BV26" s="419">
        <v>451984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7500</v>
      </c>
      <c r="R27" s="373"/>
      <c r="S27" s="373"/>
      <c r="T27" s="373"/>
      <c r="U27" s="373"/>
      <c r="V27" s="374"/>
      <c r="W27" s="462"/>
      <c r="X27" s="399"/>
      <c r="Y27" s="400"/>
      <c r="Z27" s="375" t="s">
        <v>171</v>
      </c>
      <c r="AA27" s="376"/>
      <c r="AB27" s="376"/>
      <c r="AC27" s="376"/>
      <c r="AD27" s="376"/>
      <c r="AE27" s="376"/>
      <c r="AF27" s="376"/>
      <c r="AG27" s="377"/>
      <c r="AH27" s="372">
        <v>112</v>
      </c>
      <c r="AI27" s="373"/>
      <c r="AJ27" s="373"/>
      <c r="AK27" s="373"/>
      <c r="AL27" s="374"/>
      <c r="AM27" s="372">
        <v>302830</v>
      </c>
      <c r="AN27" s="373"/>
      <c r="AO27" s="373"/>
      <c r="AP27" s="373"/>
      <c r="AQ27" s="373"/>
      <c r="AR27" s="374"/>
      <c r="AS27" s="372">
        <v>2704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3791981</v>
      </c>
      <c r="BO27" s="454"/>
      <c r="BP27" s="454"/>
      <c r="BQ27" s="454"/>
      <c r="BR27" s="454"/>
      <c r="BS27" s="454"/>
      <c r="BT27" s="454"/>
      <c r="BU27" s="455"/>
      <c r="BV27" s="453">
        <v>3791969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7100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16932454</v>
      </c>
      <c r="BO28" s="449"/>
      <c r="BP28" s="449"/>
      <c r="BQ28" s="449"/>
      <c r="BR28" s="449"/>
      <c r="BS28" s="449"/>
      <c r="BT28" s="449"/>
      <c r="BU28" s="450"/>
      <c r="BV28" s="448">
        <v>15982873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32</v>
      </c>
      <c r="M29" s="373"/>
      <c r="N29" s="373"/>
      <c r="O29" s="373"/>
      <c r="P29" s="374"/>
      <c r="Q29" s="372">
        <v>6600</v>
      </c>
      <c r="R29" s="373"/>
      <c r="S29" s="373"/>
      <c r="T29" s="373"/>
      <c r="U29" s="373"/>
      <c r="V29" s="374"/>
      <c r="W29" s="463"/>
      <c r="X29" s="464"/>
      <c r="Y29" s="465"/>
      <c r="Z29" s="375" t="s">
        <v>177</v>
      </c>
      <c r="AA29" s="376"/>
      <c r="AB29" s="376"/>
      <c r="AC29" s="376"/>
      <c r="AD29" s="376"/>
      <c r="AE29" s="376"/>
      <c r="AF29" s="376"/>
      <c r="AG29" s="377"/>
      <c r="AH29" s="372">
        <v>2083</v>
      </c>
      <c r="AI29" s="373"/>
      <c r="AJ29" s="373"/>
      <c r="AK29" s="373"/>
      <c r="AL29" s="374"/>
      <c r="AM29" s="372">
        <v>6146845</v>
      </c>
      <c r="AN29" s="373"/>
      <c r="AO29" s="373"/>
      <c r="AP29" s="373"/>
      <c r="AQ29" s="373"/>
      <c r="AR29" s="374"/>
      <c r="AS29" s="372">
        <v>2951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2531230</v>
      </c>
      <c r="BO29" s="420"/>
      <c r="BP29" s="420"/>
      <c r="BQ29" s="420"/>
      <c r="BR29" s="420"/>
      <c r="BS29" s="420"/>
      <c r="BT29" s="420"/>
      <c r="BU29" s="421"/>
      <c r="BV29" s="419">
        <v>2531216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21594180</v>
      </c>
      <c r="BO30" s="454"/>
      <c r="BP30" s="454"/>
      <c r="BQ30" s="454"/>
      <c r="BR30" s="454"/>
      <c r="BS30" s="454"/>
      <c r="BT30" s="454"/>
      <c r="BU30" s="455"/>
      <c r="BV30" s="453">
        <v>19933668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下水道等事業会計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大阪府都市ボートレース企業団</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高槻市土地開発公社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自動車運送事業会計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淀川右岸水防事務組合（一般会計）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高槻市都市交流協会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高槻市文化スポーツ振興事業団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大阪府三島救急医療センター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大阪広域水道企業団（水道用水供給事業）</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高槻都市開発株式会社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eOdp9L+jKLbbtR8zzhip7VIMa5pI67vs9UigPoDuruQQoMLD8oJ//DBv4lUQdMztd3KHJ3C0v2guuOmdvt54g==" saltValue="x/XhR8cgrNIOj9DQKR4n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52212409</v>
      </c>
      <c r="S5" s="677"/>
      <c r="T5" s="677"/>
      <c r="U5" s="677"/>
      <c r="V5" s="677"/>
      <c r="W5" s="677"/>
      <c r="X5" s="677"/>
      <c r="Y5" s="702"/>
      <c r="Z5" s="715">
        <v>37.299999999999997</v>
      </c>
      <c r="AA5" s="715"/>
      <c r="AB5" s="715"/>
      <c r="AC5" s="715"/>
      <c r="AD5" s="716">
        <v>48042356</v>
      </c>
      <c r="AE5" s="716"/>
      <c r="AF5" s="716"/>
      <c r="AG5" s="716"/>
      <c r="AH5" s="716"/>
      <c r="AI5" s="716"/>
      <c r="AJ5" s="716"/>
      <c r="AK5" s="716"/>
      <c r="AL5" s="703">
        <v>64.599999999999994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46847200</v>
      </c>
      <c r="BH5" s="622"/>
      <c r="BI5" s="622"/>
      <c r="BJ5" s="622"/>
      <c r="BK5" s="622"/>
      <c r="BL5" s="622"/>
      <c r="BM5" s="622"/>
      <c r="BN5" s="623"/>
      <c r="BO5" s="659">
        <v>89.7</v>
      </c>
      <c r="BP5" s="659"/>
      <c r="BQ5" s="659"/>
      <c r="BR5" s="659"/>
      <c r="BS5" s="660">
        <v>688672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629484</v>
      </c>
      <c r="S6" s="622"/>
      <c r="T6" s="622"/>
      <c r="U6" s="622"/>
      <c r="V6" s="622"/>
      <c r="W6" s="622"/>
      <c r="X6" s="622"/>
      <c r="Y6" s="623"/>
      <c r="Z6" s="659">
        <v>0.5</v>
      </c>
      <c r="AA6" s="659"/>
      <c r="AB6" s="659"/>
      <c r="AC6" s="659"/>
      <c r="AD6" s="660">
        <v>629484</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46847200</v>
      </c>
      <c r="BH6" s="622"/>
      <c r="BI6" s="622"/>
      <c r="BJ6" s="622"/>
      <c r="BK6" s="622"/>
      <c r="BL6" s="622"/>
      <c r="BM6" s="622"/>
      <c r="BN6" s="623"/>
      <c r="BO6" s="659">
        <v>89.7</v>
      </c>
      <c r="BP6" s="659"/>
      <c r="BQ6" s="659"/>
      <c r="BR6" s="659"/>
      <c r="BS6" s="660">
        <v>688672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617856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616624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48594</v>
      </c>
      <c r="S7" s="622"/>
      <c r="T7" s="622"/>
      <c r="U7" s="622"/>
      <c r="V7" s="622"/>
      <c r="W7" s="622"/>
      <c r="X7" s="622"/>
      <c r="Y7" s="623"/>
      <c r="Z7" s="659">
        <v>0</v>
      </c>
      <c r="AA7" s="659"/>
      <c r="AB7" s="659"/>
      <c r="AC7" s="659"/>
      <c r="AD7" s="660">
        <v>48594</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24326909</v>
      </c>
      <c r="BH7" s="622"/>
      <c r="BI7" s="622"/>
      <c r="BJ7" s="622"/>
      <c r="BK7" s="622"/>
      <c r="BL7" s="622"/>
      <c r="BM7" s="622"/>
      <c r="BN7" s="623"/>
      <c r="BO7" s="659">
        <v>46.6</v>
      </c>
      <c r="BP7" s="659"/>
      <c r="BQ7" s="659"/>
      <c r="BR7" s="659"/>
      <c r="BS7" s="660">
        <v>688672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11290214</v>
      </c>
      <c r="CS7" s="622"/>
      <c r="CT7" s="622"/>
      <c r="CU7" s="622"/>
      <c r="CV7" s="622"/>
      <c r="CW7" s="622"/>
      <c r="CX7" s="622"/>
      <c r="CY7" s="623"/>
      <c r="CZ7" s="659">
        <v>8.4</v>
      </c>
      <c r="DA7" s="659"/>
      <c r="DB7" s="659"/>
      <c r="DC7" s="659"/>
      <c r="DD7" s="627">
        <v>203403</v>
      </c>
      <c r="DE7" s="622"/>
      <c r="DF7" s="622"/>
      <c r="DG7" s="622"/>
      <c r="DH7" s="622"/>
      <c r="DI7" s="622"/>
      <c r="DJ7" s="622"/>
      <c r="DK7" s="622"/>
      <c r="DL7" s="622"/>
      <c r="DM7" s="622"/>
      <c r="DN7" s="622"/>
      <c r="DO7" s="622"/>
      <c r="DP7" s="623"/>
      <c r="DQ7" s="627">
        <v>9590026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485399</v>
      </c>
      <c r="S8" s="622"/>
      <c r="T8" s="622"/>
      <c r="U8" s="622"/>
      <c r="V8" s="622"/>
      <c r="W8" s="622"/>
      <c r="X8" s="622"/>
      <c r="Y8" s="623"/>
      <c r="Z8" s="659">
        <v>0.3</v>
      </c>
      <c r="AA8" s="659"/>
      <c r="AB8" s="659"/>
      <c r="AC8" s="659"/>
      <c r="AD8" s="660">
        <v>485399</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597123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69708504</v>
      </c>
      <c r="CS8" s="622"/>
      <c r="CT8" s="622"/>
      <c r="CU8" s="622"/>
      <c r="CV8" s="622"/>
      <c r="CW8" s="622"/>
      <c r="CX8" s="622"/>
      <c r="CY8" s="623"/>
      <c r="CZ8" s="659">
        <v>51.7</v>
      </c>
      <c r="DA8" s="659"/>
      <c r="DB8" s="659"/>
      <c r="DC8" s="659"/>
      <c r="DD8" s="627">
        <v>1404442</v>
      </c>
      <c r="DE8" s="622"/>
      <c r="DF8" s="622"/>
      <c r="DG8" s="622"/>
      <c r="DH8" s="622"/>
      <c r="DI8" s="622"/>
      <c r="DJ8" s="622"/>
      <c r="DK8" s="622"/>
      <c r="DL8" s="622"/>
      <c r="DM8" s="622"/>
      <c r="DN8" s="622"/>
      <c r="DO8" s="622"/>
      <c r="DP8" s="623"/>
      <c r="DQ8" s="627">
        <v>34973862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521665</v>
      </c>
      <c r="S9" s="622"/>
      <c r="T9" s="622"/>
      <c r="U9" s="622"/>
      <c r="V9" s="622"/>
      <c r="W9" s="622"/>
      <c r="X9" s="622"/>
      <c r="Y9" s="623"/>
      <c r="Z9" s="659">
        <v>0.4</v>
      </c>
      <c r="AA9" s="659"/>
      <c r="AB9" s="659"/>
      <c r="AC9" s="659"/>
      <c r="AD9" s="660">
        <v>521665</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20960260</v>
      </c>
      <c r="BH9" s="622"/>
      <c r="BI9" s="622"/>
      <c r="BJ9" s="622"/>
      <c r="BK9" s="622"/>
      <c r="BL9" s="622"/>
      <c r="BM9" s="622"/>
      <c r="BN9" s="623"/>
      <c r="BO9" s="659">
        <v>40.1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12295575</v>
      </c>
      <c r="CS9" s="622"/>
      <c r="CT9" s="622"/>
      <c r="CU9" s="622"/>
      <c r="CV9" s="622"/>
      <c r="CW9" s="622"/>
      <c r="CX9" s="622"/>
      <c r="CY9" s="623"/>
      <c r="CZ9" s="659">
        <v>9.1</v>
      </c>
      <c r="DA9" s="659"/>
      <c r="DB9" s="659"/>
      <c r="DC9" s="659"/>
      <c r="DD9" s="627">
        <v>473049</v>
      </c>
      <c r="DE9" s="622"/>
      <c r="DF9" s="622"/>
      <c r="DG9" s="622"/>
      <c r="DH9" s="622"/>
      <c r="DI9" s="622"/>
      <c r="DJ9" s="622"/>
      <c r="DK9" s="622"/>
      <c r="DL9" s="622"/>
      <c r="DM9" s="622"/>
      <c r="DN9" s="622"/>
      <c r="DO9" s="622"/>
      <c r="DP9" s="623"/>
      <c r="DQ9" s="627">
        <v>8845638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852176</v>
      </c>
      <c r="BH10" s="622"/>
      <c r="BI10" s="622"/>
      <c r="BJ10" s="622"/>
      <c r="BK10" s="622"/>
      <c r="BL10" s="622"/>
      <c r="BM10" s="622"/>
      <c r="BN10" s="623"/>
      <c r="BO10" s="659">
        <v>1.6</v>
      </c>
      <c r="BP10" s="659"/>
      <c r="BQ10" s="659"/>
      <c r="BR10" s="659"/>
      <c r="BS10" s="660">
        <v>141535</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79597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75842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7822388</v>
      </c>
      <c r="S11" s="622"/>
      <c r="T11" s="622"/>
      <c r="U11" s="622"/>
      <c r="V11" s="622"/>
      <c r="W11" s="622"/>
      <c r="X11" s="622"/>
      <c r="Y11" s="623"/>
      <c r="Z11" s="624">
        <v>5.6</v>
      </c>
      <c r="AA11" s="625"/>
      <c r="AB11" s="625"/>
      <c r="AC11" s="626"/>
      <c r="AD11" s="627">
        <v>7822388</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1917350</v>
      </c>
      <c r="BH11" s="622"/>
      <c r="BI11" s="622"/>
      <c r="BJ11" s="622"/>
      <c r="BK11" s="622"/>
      <c r="BL11" s="622"/>
      <c r="BM11" s="622"/>
      <c r="BN11" s="623"/>
      <c r="BO11" s="659">
        <v>3.7</v>
      </c>
      <c r="BP11" s="659"/>
      <c r="BQ11" s="659"/>
      <c r="BR11" s="659"/>
      <c r="BS11" s="660">
        <v>547137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856151</v>
      </c>
      <c r="CS11" s="622"/>
      <c r="CT11" s="622"/>
      <c r="CU11" s="622"/>
      <c r="CV11" s="622"/>
      <c r="CW11" s="622"/>
      <c r="CX11" s="622"/>
      <c r="CY11" s="623"/>
      <c r="CZ11" s="659">
        <v>0.6</v>
      </c>
      <c r="DA11" s="659"/>
      <c r="DB11" s="659"/>
      <c r="DC11" s="659"/>
      <c r="DD11" s="627">
        <v>261825</v>
      </c>
      <c r="DE11" s="622"/>
      <c r="DF11" s="622"/>
      <c r="DG11" s="622"/>
      <c r="DH11" s="622"/>
      <c r="DI11" s="622"/>
      <c r="DJ11" s="622"/>
      <c r="DK11" s="622"/>
      <c r="DL11" s="622"/>
      <c r="DM11" s="622"/>
      <c r="DN11" s="622"/>
      <c r="DO11" s="622"/>
      <c r="DP11" s="623"/>
      <c r="DQ11" s="627">
        <v>644049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46758</v>
      </c>
      <c r="S12" s="622"/>
      <c r="T12" s="622"/>
      <c r="U12" s="622"/>
      <c r="V12" s="622"/>
      <c r="W12" s="622"/>
      <c r="X12" s="622"/>
      <c r="Y12" s="623"/>
      <c r="Z12" s="659">
        <v>0</v>
      </c>
      <c r="AA12" s="659"/>
      <c r="AB12" s="659"/>
      <c r="AC12" s="659"/>
      <c r="AD12" s="660">
        <v>46758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20287260</v>
      </c>
      <c r="BH12" s="622"/>
      <c r="BI12" s="622"/>
      <c r="BJ12" s="622"/>
      <c r="BK12" s="622"/>
      <c r="BL12" s="622"/>
      <c r="BM12" s="622"/>
      <c r="BN12" s="623"/>
      <c r="BO12" s="659">
        <v>38.9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2429938</v>
      </c>
      <c r="CS12" s="622"/>
      <c r="CT12" s="622"/>
      <c r="CU12" s="622"/>
      <c r="CV12" s="622"/>
      <c r="CW12" s="622"/>
      <c r="CX12" s="622"/>
      <c r="CY12" s="623"/>
      <c r="CZ12" s="659">
        <v>1.8</v>
      </c>
      <c r="DA12" s="659"/>
      <c r="DB12" s="659"/>
      <c r="DC12" s="659"/>
      <c r="DD12" s="627" t="s">
        <v>122</v>
      </c>
      <c r="DE12" s="622"/>
      <c r="DF12" s="622"/>
      <c r="DG12" s="622"/>
      <c r="DH12" s="622"/>
      <c r="DI12" s="622"/>
      <c r="DJ12" s="622"/>
      <c r="DK12" s="622"/>
      <c r="DL12" s="622"/>
      <c r="DM12" s="622"/>
      <c r="DN12" s="622"/>
      <c r="DO12" s="622"/>
      <c r="DP12" s="623"/>
      <c r="DQ12" s="627">
        <v>1571611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20038426</v>
      </c>
      <c r="BH13" s="622"/>
      <c r="BI13" s="622"/>
      <c r="BJ13" s="622"/>
      <c r="BK13" s="622"/>
      <c r="BL13" s="622"/>
      <c r="BM13" s="622"/>
      <c r="BN13" s="623"/>
      <c r="BO13" s="659">
        <v>38.4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8068872</v>
      </c>
      <c r="CS13" s="622"/>
      <c r="CT13" s="622"/>
      <c r="CU13" s="622"/>
      <c r="CV13" s="622"/>
      <c r="CW13" s="622"/>
      <c r="CX13" s="622"/>
      <c r="CY13" s="623"/>
      <c r="CZ13" s="659">
        <v>6</v>
      </c>
      <c r="DA13" s="659"/>
      <c r="DB13" s="659"/>
      <c r="DC13" s="659"/>
      <c r="DD13" s="627">
        <v>2981235</v>
      </c>
      <c r="DE13" s="622"/>
      <c r="DF13" s="622"/>
      <c r="DG13" s="622"/>
      <c r="DH13" s="622"/>
      <c r="DI13" s="622"/>
      <c r="DJ13" s="622"/>
      <c r="DK13" s="622"/>
      <c r="DL13" s="622"/>
      <c r="DM13" s="622"/>
      <c r="DN13" s="622"/>
      <c r="DO13" s="622"/>
      <c r="DP13" s="623"/>
      <c r="DQ13" s="627">
        <v>5639656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7445</v>
      </c>
      <c r="S14" s="622"/>
      <c r="T14" s="622"/>
      <c r="U14" s="622"/>
      <c r="V14" s="622"/>
      <c r="W14" s="622"/>
      <c r="X14" s="622"/>
      <c r="Y14" s="623"/>
      <c r="Z14" s="659">
        <v>0</v>
      </c>
      <c r="AA14" s="659"/>
      <c r="AB14" s="659"/>
      <c r="AC14" s="659"/>
      <c r="AD14" s="660">
        <v>7445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479456</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3579540</v>
      </c>
      <c r="CS14" s="622"/>
      <c r="CT14" s="622"/>
      <c r="CU14" s="622"/>
      <c r="CV14" s="622"/>
      <c r="CW14" s="622"/>
      <c r="CX14" s="622"/>
      <c r="CY14" s="623"/>
      <c r="CZ14" s="659">
        <v>2.7</v>
      </c>
      <c r="DA14" s="659"/>
      <c r="DB14" s="659"/>
      <c r="DC14" s="659"/>
      <c r="DD14" s="627">
        <v>380033</v>
      </c>
      <c r="DE14" s="622"/>
      <c r="DF14" s="622"/>
      <c r="DG14" s="622"/>
      <c r="DH14" s="622"/>
      <c r="DI14" s="622"/>
      <c r="DJ14" s="622"/>
      <c r="DK14" s="622"/>
      <c r="DL14" s="622"/>
      <c r="DM14" s="622"/>
      <c r="DN14" s="622"/>
      <c r="DO14" s="622"/>
      <c r="DP14" s="623"/>
      <c r="DQ14" s="627">
        <v>3376516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1753575</v>
      </c>
      <c r="BH15" s="622"/>
      <c r="BI15" s="622"/>
      <c r="BJ15" s="622"/>
      <c r="BK15" s="622"/>
      <c r="BL15" s="622"/>
      <c r="BM15" s="622"/>
      <c r="BN15" s="623"/>
      <c r="BO15" s="659">
        <v>3.4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17072955</v>
      </c>
      <c r="CS15" s="622"/>
      <c r="CT15" s="622"/>
      <c r="CU15" s="622"/>
      <c r="CV15" s="622"/>
      <c r="CW15" s="622"/>
      <c r="CX15" s="622"/>
      <c r="CY15" s="623"/>
      <c r="CZ15" s="659">
        <v>12.7</v>
      </c>
      <c r="DA15" s="659"/>
      <c r="DB15" s="659"/>
      <c r="DC15" s="659"/>
      <c r="DD15" s="627">
        <v>4593458</v>
      </c>
      <c r="DE15" s="622"/>
      <c r="DF15" s="622"/>
      <c r="DG15" s="622"/>
      <c r="DH15" s="622"/>
      <c r="DI15" s="622"/>
      <c r="DJ15" s="622"/>
      <c r="DK15" s="622"/>
      <c r="DL15" s="622"/>
      <c r="DM15" s="622"/>
      <c r="DN15" s="622"/>
      <c r="DO15" s="622"/>
      <c r="DP15" s="623"/>
      <c r="DQ15" s="627">
        <v>10296763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163627</v>
      </c>
      <c r="S16" s="622"/>
      <c r="T16" s="622"/>
      <c r="U16" s="622"/>
      <c r="V16" s="622"/>
      <c r="W16" s="622"/>
      <c r="X16" s="622"/>
      <c r="Y16" s="623"/>
      <c r="Z16" s="659">
        <v>0.1</v>
      </c>
      <c r="AA16" s="659"/>
      <c r="AB16" s="659"/>
      <c r="AC16" s="659"/>
      <c r="AD16" s="660">
        <v>163627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765048</v>
      </c>
      <c r="S17" s="622"/>
      <c r="T17" s="622"/>
      <c r="U17" s="622"/>
      <c r="V17" s="622"/>
      <c r="W17" s="622"/>
      <c r="X17" s="622"/>
      <c r="Y17" s="623"/>
      <c r="Z17" s="659">
        <v>0.5</v>
      </c>
      <c r="AA17" s="659"/>
      <c r="AB17" s="659"/>
      <c r="AC17" s="659"/>
      <c r="AD17" s="660">
        <v>765048</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7793218</v>
      </c>
      <c r="CS17" s="622"/>
      <c r="CT17" s="622"/>
      <c r="CU17" s="622"/>
      <c r="CV17" s="622"/>
      <c r="CW17" s="622"/>
      <c r="CX17" s="622"/>
      <c r="CY17" s="623"/>
      <c r="CZ17" s="659">
        <v>5.8</v>
      </c>
      <c r="DA17" s="659"/>
      <c r="DB17" s="659"/>
      <c r="DC17" s="659"/>
      <c r="DD17" s="627" t="s">
        <v>122</v>
      </c>
      <c r="DE17" s="622"/>
      <c r="DF17" s="622"/>
      <c r="DG17" s="622"/>
      <c r="DH17" s="622"/>
      <c r="DI17" s="622"/>
      <c r="DJ17" s="622"/>
      <c r="DK17" s="622"/>
      <c r="DL17" s="622"/>
      <c r="DM17" s="622"/>
      <c r="DN17" s="622"/>
      <c r="DO17" s="622"/>
      <c r="DP17" s="623"/>
      <c r="DQ17" s="627">
        <v>7201825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385748</v>
      </c>
      <c r="S18" s="622"/>
      <c r="T18" s="622"/>
      <c r="U18" s="622"/>
      <c r="V18" s="622"/>
      <c r="W18" s="622"/>
      <c r="X18" s="622"/>
      <c r="Y18" s="623"/>
      <c r="Z18" s="659">
        <v>0.3</v>
      </c>
      <c r="AA18" s="659"/>
      <c r="AB18" s="659"/>
      <c r="AC18" s="659"/>
      <c r="AD18" s="660">
        <v>385748</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1169126</v>
      </c>
      <c r="CS18" s="622"/>
      <c r="CT18" s="622"/>
      <c r="CU18" s="622"/>
      <c r="CV18" s="622"/>
      <c r="CW18" s="622"/>
      <c r="CX18" s="622"/>
      <c r="CY18" s="623"/>
      <c r="CZ18" s="659">
        <v>0.9</v>
      </c>
      <c r="DA18" s="659"/>
      <c r="DB18" s="659"/>
      <c r="DC18" s="659"/>
      <c r="DD18" s="627" t="s">
        <v>122</v>
      </c>
      <c r="DE18" s="622"/>
      <c r="DF18" s="622"/>
      <c r="DG18" s="622"/>
      <c r="DH18" s="622"/>
      <c r="DI18" s="622"/>
      <c r="DJ18" s="622"/>
      <c r="DK18" s="622"/>
      <c r="DL18" s="622"/>
      <c r="DM18" s="622"/>
      <c r="DN18" s="622"/>
      <c r="DO18" s="622"/>
      <c r="DP18" s="623"/>
      <c r="DQ18" s="627">
        <v>1169126</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374311</v>
      </c>
      <c r="S19" s="622"/>
      <c r="T19" s="622"/>
      <c r="U19" s="622"/>
      <c r="V19" s="622"/>
      <c r="W19" s="622"/>
      <c r="X19" s="622"/>
      <c r="Y19" s="623"/>
      <c r="Z19" s="659">
        <v>0.3</v>
      </c>
      <c r="AA19" s="659"/>
      <c r="AB19" s="659"/>
      <c r="AC19" s="659"/>
      <c r="AD19" s="660">
        <v>374311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5365209</v>
      </c>
      <c r="BH19" s="622"/>
      <c r="BI19" s="622"/>
      <c r="BJ19" s="622"/>
      <c r="BK19" s="622"/>
      <c r="BL19" s="622"/>
      <c r="BM19" s="622"/>
      <c r="BN19" s="623"/>
      <c r="BO19" s="659">
        <v>10.3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11437</v>
      </c>
      <c r="S20" s="622"/>
      <c r="T20" s="622"/>
      <c r="U20" s="622"/>
      <c r="V20" s="622"/>
      <c r="W20" s="622"/>
      <c r="X20" s="622"/>
      <c r="Y20" s="623"/>
      <c r="Z20" s="659">
        <v>0</v>
      </c>
      <c r="AA20" s="659"/>
      <c r="AB20" s="659"/>
      <c r="AC20" s="659"/>
      <c r="AD20" s="660">
        <v>11437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5365209</v>
      </c>
      <c r="BH20" s="622"/>
      <c r="BI20" s="622"/>
      <c r="BJ20" s="622"/>
      <c r="BK20" s="622"/>
      <c r="BL20" s="622"/>
      <c r="BM20" s="622"/>
      <c r="BN20" s="623"/>
      <c r="BO20" s="659">
        <v>10.3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134961546</v>
      </c>
      <c r="CS20" s="622"/>
      <c r="CT20" s="622"/>
      <c r="CU20" s="622"/>
      <c r="CV20" s="622"/>
      <c r="CW20" s="622"/>
      <c r="CX20" s="622"/>
      <c r="CY20" s="623"/>
      <c r="CZ20" s="659">
        <v>100</v>
      </c>
      <c r="DA20" s="659"/>
      <c r="DB20" s="659"/>
      <c r="DC20" s="659"/>
      <c r="DD20" s="627">
        <v>10297445</v>
      </c>
      <c r="DE20" s="622"/>
      <c r="DF20" s="622"/>
      <c r="DG20" s="622"/>
      <c r="DH20" s="622"/>
      <c r="DI20" s="622"/>
      <c r="DJ20" s="622"/>
      <c r="DK20" s="622"/>
      <c r="DL20" s="622"/>
      <c r="DM20" s="622"/>
      <c r="DN20" s="622"/>
      <c r="DO20" s="622"/>
      <c r="DP20" s="623"/>
      <c r="DQ20" s="627">
        <v>84001538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15583009</v>
      </c>
      <c r="S21" s="622"/>
      <c r="T21" s="622"/>
      <c r="U21" s="622"/>
      <c r="V21" s="622"/>
      <c r="W21" s="622"/>
      <c r="X21" s="622"/>
      <c r="Y21" s="623"/>
      <c r="Z21" s="659">
        <v>11.1</v>
      </c>
      <c r="AA21" s="659"/>
      <c r="AB21" s="659"/>
      <c r="AC21" s="659"/>
      <c r="AD21" s="660">
        <v>14971255</v>
      </c>
      <c r="AE21" s="660"/>
      <c r="AF21" s="660"/>
      <c r="AG21" s="660"/>
      <c r="AH21" s="660"/>
      <c r="AI21" s="660"/>
      <c r="AJ21" s="660"/>
      <c r="AK21" s="660"/>
      <c r="AL21" s="624">
        <v>20.100000000000001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24335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14971255</v>
      </c>
      <c r="S22" s="622"/>
      <c r="T22" s="622"/>
      <c r="U22" s="622"/>
      <c r="V22" s="622"/>
      <c r="W22" s="622"/>
      <c r="X22" s="622"/>
      <c r="Y22" s="623"/>
      <c r="Z22" s="659">
        <v>10.7</v>
      </c>
      <c r="AA22" s="659"/>
      <c r="AB22" s="659"/>
      <c r="AC22" s="659"/>
      <c r="AD22" s="660">
        <v>14971255</v>
      </c>
      <c r="AE22" s="660"/>
      <c r="AF22" s="660"/>
      <c r="AG22" s="660"/>
      <c r="AH22" s="660"/>
      <c r="AI22" s="660"/>
      <c r="AJ22" s="660"/>
      <c r="AK22" s="660"/>
      <c r="AL22" s="624">
        <v>20.100000000000001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1170821</v>
      </c>
      <c r="BH22" s="622"/>
      <c r="BI22" s="622"/>
      <c r="BJ22" s="622"/>
      <c r="BK22" s="622"/>
      <c r="BL22" s="622"/>
      <c r="BM22" s="622"/>
      <c r="BN22" s="623"/>
      <c r="BO22" s="659">
        <v>2.2000000000000002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611754</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4170053</v>
      </c>
      <c r="BH23" s="622"/>
      <c r="BI23" s="622"/>
      <c r="BJ23" s="622"/>
      <c r="BK23" s="622"/>
      <c r="BL23" s="622"/>
      <c r="BM23" s="622"/>
      <c r="BN23" s="623"/>
      <c r="BO23" s="659">
        <v>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75074153</v>
      </c>
      <c r="CS24" s="677"/>
      <c r="CT24" s="677"/>
      <c r="CU24" s="677"/>
      <c r="CV24" s="677"/>
      <c r="CW24" s="677"/>
      <c r="CX24" s="677"/>
      <c r="CY24" s="702"/>
      <c r="CZ24" s="703">
        <v>55.6</v>
      </c>
      <c r="DA24" s="685"/>
      <c r="DB24" s="685"/>
      <c r="DC24" s="705"/>
      <c r="DD24" s="701">
        <v>43043531</v>
      </c>
      <c r="DE24" s="677"/>
      <c r="DF24" s="677"/>
      <c r="DG24" s="677"/>
      <c r="DH24" s="677"/>
      <c r="DI24" s="677"/>
      <c r="DJ24" s="677"/>
      <c r="DK24" s="702"/>
      <c r="DL24" s="701">
        <v>38152699</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78671574</v>
      </c>
      <c r="S25" s="622"/>
      <c r="T25" s="622"/>
      <c r="U25" s="622"/>
      <c r="V25" s="622"/>
      <c r="W25" s="622"/>
      <c r="X25" s="622"/>
      <c r="Y25" s="623"/>
      <c r="Z25" s="659">
        <v>56.2</v>
      </c>
      <c r="AA25" s="659"/>
      <c r="AB25" s="659"/>
      <c r="AC25" s="659"/>
      <c r="AD25" s="660">
        <v>73889767</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20734278</v>
      </c>
      <c r="CS25" s="634"/>
      <c r="CT25" s="634"/>
      <c r="CU25" s="634"/>
      <c r="CV25" s="634"/>
      <c r="CW25" s="634"/>
      <c r="CX25" s="634"/>
      <c r="CY25" s="635"/>
      <c r="CZ25" s="624">
        <v>15.4</v>
      </c>
      <c r="DA25" s="636"/>
      <c r="DB25" s="636"/>
      <c r="DC25" s="637"/>
      <c r="DD25" s="627">
        <v>18945827</v>
      </c>
      <c r="DE25" s="634"/>
      <c r="DF25" s="634"/>
      <c r="DG25" s="634"/>
      <c r="DH25" s="634"/>
      <c r="DI25" s="634"/>
      <c r="DJ25" s="634"/>
      <c r="DK25" s="635"/>
      <c r="DL25" s="627">
        <v>18775372</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33784</v>
      </c>
      <c r="S26" s="622"/>
      <c r="T26" s="622"/>
      <c r="U26" s="622"/>
      <c r="V26" s="622"/>
      <c r="W26" s="622"/>
      <c r="X26" s="622"/>
      <c r="Y26" s="623"/>
      <c r="Z26" s="659">
        <v>0</v>
      </c>
      <c r="AA26" s="659"/>
      <c r="AB26" s="659"/>
      <c r="AC26" s="659"/>
      <c r="AD26" s="660">
        <v>33784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14050791</v>
      </c>
      <c r="CS26" s="622"/>
      <c r="CT26" s="622"/>
      <c r="CU26" s="622"/>
      <c r="CV26" s="622"/>
      <c r="CW26" s="622"/>
      <c r="CX26" s="622"/>
      <c r="CY26" s="623"/>
      <c r="CZ26" s="624">
        <v>10.4</v>
      </c>
      <c r="DA26" s="636"/>
      <c r="DB26" s="636"/>
      <c r="DC26" s="637"/>
      <c r="DD26" s="627">
        <v>13071764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981739</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52212409</v>
      </c>
      <c r="BH27" s="622"/>
      <c r="BI27" s="622"/>
      <c r="BJ27" s="622"/>
      <c r="BK27" s="622"/>
      <c r="BL27" s="622"/>
      <c r="BM27" s="622"/>
      <c r="BN27" s="623"/>
      <c r="BO27" s="659">
        <v>100</v>
      </c>
      <c r="BP27" s="659"/>
      <c r="BQ27" s="659"/>
      <c r="BR27" s="659"/>
      <c r="BS27" s="660">
        <v>688672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46546657</v>
      </c>
      <c r="CS27" s="634"/>
      <c r="CT27" s="634"/>
      <c r="CU27" s="634"/>
      <c r="CV27" s="634"/>
      <c r="CW27" s="634"/>
      <c r="CX27" s="634"/>
      <c r="CY27" s="635"/>
      <c r="CZ27" s="624">
        <v>34.5</v>
      </c>
      <c r="DA27" s="636"/>
      <c r="DB27" s="636"/>
      <c r="DC27" s="637"/>
      <c r="DD27" s="627">
        <v>16895879</v>
      </c>
      <c r="DE27" s="634"/>
      <c r="DF27" s="634"/>
      <c r="DG27" s="634"/>
      <c r="DH27" s="634"/>
      <c r="DI27" s="634"/>
      <c r="DJ27" s="634"/>
      <c r="DK27" s="635"/>
      <c r="DL27" s="627">
        <v>12175502</v>
      </c>
      <c r="DM27" s="634"/>
      <c r="DN27" s="634"/>
      <c r="DO27" s="634"/>
      <c r="DP27" s="634"/>
      <c r="DQ27" s="634"/>
      <c r="DR27" s="634"/>
      <c r="DS27" s="634"/>
      <c r="DT27" s="634"/>
      <c r="DU27" s="634"/>
      <c r="DV27" s="635"/>
      <c r="DW27" s="624">
        <v>16.399999999999999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1782727</v>
      </c>
      <c r="S28" s="622"/>
      <c r="T28" s="622"/>
      <c r="U28" s="622"/>
      <c r="V28" s="622"/>
      <c r="W28" s="622"/>
      <c r="X28" s="622"/>
      <c r="Y28" s="623"/>
      <c r="Z28" s="659">
        <v>1.3</v>
      </c>
      <c r="AA28" s="659"/>
      <c r="AB28" s="659"/>
      <c r="AC28" s="659"/>
      <c r="AD28" s="660">
        <v>392622</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7793218</v>
      </c>
      <c r="CS28" s="622"/>
      <c r="CT28" s="622"/>
      <c r="CU28" s="622"/>
      <c r="CV28" s="622"/>
      <c r="CW28" s="622"/>
      <c r="CX28" s="622"/>
      <c r="CY28" s="623"/>
      <c r="CZ28" s="624">
        <v>5.8</v>
      </c>
      <c r="DA28" s="636"/>
      <c r="DB28" s="636"/>
      <c r="DC28" s="637"/>
      <c r="DD28" s="627">
        <v>7201825</v>
      </c>
      <c r="DE28" s="622"/>
      <c r="DF28" s="622"/>
      <c r="DG28" s="622"/>
      <c r="DH28" s="622"/>
      <c r="DI28" s="622"/>
      <c r="DJ28" s="622"/>
      <c r="DK28" s="623"/>
      <c r="DL28" s="627">
        <v>7201825</v>
      </c>
      <c r="DM28" s="622"/>
      <c r="DN28" s="622"/>
      <c r="DO28" s="622"/>
      <c r="DP28" s="622"/>
      <c r="DQ28" s="622"/>
      <c r="DR28" s="622"/>
      <c r="DS28" s="622"/>
      <c r="DT28" s="622"/>
      <c r="DU28" s="622"/>
      <c r="DV28" s="623"/>
      <c r="DW28" s="624">
        <v>9.6999999999999993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449513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7793218</v>
      </c>
      <c r="CS29" s="634"/>
      <c r="CT29" s="634"/>
      <c r="CU29" s="634"/>
      <c r="CV29" s="634"/>
      <c r="CW29" s="634"/>
      <c r="CX29" s="634"/>
      <c r="CY29" s="635"/>
      <c r="CZ29" s="624">
        <v>5.8</v>
      </c>
      <c r="DA29" s="636"/>
      <c r="DB29" s="636"/>
      <c r="DC29" s="637"/>
      <c r="DD29" s="627">
        <v>7201825</v>
      </c>
      <c r="DE29" s="634"/>
      <c r="DF29" s="634"/>
      <c r="DG29" s="634"/>
      <c r="DH29" s="634"/>
      <c r="DI29" s="634"/>
      <c r="DJ29" s="634"/>
      <c r="DK29" s="635"/>
      <c r="DL29" s="627">
        <v>7201825</v>
      </c>
      <c r="DM29" s="634"/>
      <c r="DN29" s="634"/>
      <c r="DO29" s="634"/>
      <c r="DP29" s="634"/>
      <c r="DQ29" s="634"/>
      <c r="DR29" s="634"/>
      <c r="DS29" s="634"/>
      <c r="DT29" s="634"/>
      <c r="DU29" s="634"/>
      <c r="DV29" s="635"/>
      <c r="DW29" s="624">
        <v>9.6999999999999993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36484651</v>
      </c>
      <c r="S30" s="622"/>
      <c r="T30" s="622"/>
      <c r="U30" s="622"/>
      <c r="V30" s="622"/>
      <c r="W30" s="622"/>
      <c r="X30" s="622"/>
      <c r="Y30" s="623"/>
      <c r="Z30" s="659">
        <v>26.1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7719332</v>
      </c>
      <c r="CS30" s="622"/>
      <c r="CT30" s="622"/>
      <c r="CU30" s="622"/>
      <c r="CV30" s="622"/>
      <c r="CW30" s="622"/>
      <c r="CX30" s="622"/>
      <c r="CY30" s="623"/>
      <c r="CZ30" s="624">
        <v>5.7</v>
      </c>
      <c r="DA30" s="636"/>
      <c r="DB30" s="636"/>
      <c r="DC30" s="637"/>
      <c r="DD30" s="627">
        <v>7134032</v>
      </c>
      <c r="DE30" s="622"/>
      <c r="DF30" s="622"/>
      <c r="DG30" s="622"/>
      <c r="DH30" s="622"/>
      <c r="DI30" s="622"/>
      <c r="DJ30" s="622"/>
      <c r="DK30" s="623"/>
      <c r="DL30" s="627">
        <v>7134032</v>
      </c>
      <c r="DM30" s="622"/>
      <c r="DN30" s="622"/>
      <c r="DO30" s="622"/>
      <c r="DP30" s="622"/>
      <c r="DQ30" s="622"/>
      <c r="DR30" s="622"/>
      <c r="DS30" s="622"/>
      <c r="DT30" s="622"/>
      <c r="DU30" s="622"/>
      <c r="DV30" s="623"/>
      <c r="DW30" s="624">
        <v>9.6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99.5</v>
      </c>
      <c r="BN31" s="684"/>
      <c r="BO31" s="684"/>
      <c r="BP31" s="684"/>
      <c r="BQ31" s="686"/>
      <c r="BR31" s="683">
        <v>99.7</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73886</v>
      </c>
      <c r="CS31" s="634"/>
      <c r="CT31" s="634"/>
      <c r="CU31" s="634"/>
      <c r="CV31" s="634"/>
      <c r="CW31" s="634"/>
      <c r="CX31" s="634"/>
      <c r="CY31" s="635"/>
      <c r="CZ31" s="624">
        <v>0.1</v>
      </c>
      <c r="DA31" s="636"/>
      <c r="DB31" s="636"/>
      <c r="DC31" s="637"/>
      <c r="DD31" s="627">
        <v>67793</v>
      </c>
      <c r="DE31" s="634"/>
      <c r="DF31" s="634"/>
      <c r="DG31" s="634"/>
      <c r="DH31" s="634"/>
      <c r="DI31" s="634"/>
      <c r="DJ31" s="634"/>
      <c r="DK31" s="635"/>
      <c r="DL31" s="627">
        <v>67793</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11578207</v>
      </c>
      <c r="S32" s="622"/>
      <c r="T32" s="622"/>
      <c r="U32" s="622"/>
      <c r="V32" s="622"/>
      <c r="W32" s="622"/>
      <c r="X32" s="622"/>
      <c r="Y32" s="623"/>
      <c r="Z32" s="659">
        <v>8.3000000000000007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99.1</v>
      </c>
      <c r="BN32" s="634"/>
      <c r="BO32" s="634"/>
      <c r="BP32" s="634"/>
      <c r="BQ32" s="657"/>
      <c r="BR32" s="687">
        <v>99.5</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292641</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99.9</v>
      </c>
      <c r="BS33" s="606"/>
      <c r="BT33" s="606"/>
      <c r="BU33" s="606"/>
      <c r="BV33" s="606"/>
      <c r="BW33" s="606"/>
      <c r="BX33" s="652">
        <v>99.8</v>
      </c>
      <c r="BY33" s="606"/>
      <c r="BZ33" s="606"/>
      <c r="CA33" s="606"/>
      <c r="CB33" s="669"/>
      <c r="CD33" s="618" t="s">
        <v>307</v>
      </c>
      <c r="CE33" s="619"/>
      <c r="CF33" s="619"/>
      <c r="CG33" s="619"/>
      <c r="CH33" s="619"/>
      <c r="CI33" s="619"/>
      <c r="CJ33" s="619"/>
      <c r="CK33" s="619"/>
      <c r="CL33" s="619"/>
      <c r="CM33" s="619"/>
      <c r="CN33" s="619"/>
      <c r="CO33" s="619"/>
      <c r="CP33" s="619"/>
      <c r="CQ33" s="620"/>
      <c r="CR33" s="621">
        <v>49589948</v>
      </c>
      <c r="CS33" s="634"/>
      <c r="CT33" s="634"/>
      <c r="CU33" s="634"/>
      <c r="CV33" s="634"/>
      <c r="CW33" s="634"/>
      <c r="CX33" s="634"/>
      <c r="CY33" s="635"/>
      <c r="CZ33" s="624">
        <v>36.700000000000003</v>
      </c>
      <c r="DA33" s="636"/>
      <c r="DB33" s="636"/>
      <c r="DC33" s="637"/>
      <c r="DD33" s="627">
        <v>38250521</v>
      </c>
      <c r="DE33" s="634"/>
      <c r="DF33" s="634"/>
      <c r="DG33" s="634"/>
      <c r="DH33" s="634"/>
      <c r="DI33" s="634"/>
      <c r="DJ33" s="634"/>
      <c r="DK33" s="635"/>
      <c r="DL33" s="627">
        <v>29999235</v>
      </c>
      <c r="DM33" s="634"/>
      <c r="DN33" s="634"/>
      <c r="DO33" s="634"/>
      <c r="DP33" s="634"/>
      <c r="DQ33" s="634"/>
      <c r="DR33" s="634"/>
      <c r="DS33" s="634"/>
      <c r="DT33" s="634"/>
      <c r="DU33" s="634"/>
      <c r="DV33" s="635"/>
      <c r="DW33" s="624">
        <v>40.4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729358</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18659754</v>
      </c>
      <c r="CS34" s="622"/>
      <c r="CT34" s="622"/>
      <c r="CU34" s="622"/>
      <c r="CV34" s="622"/>
      <c r="CW34" s="622"/>
      <c r="CX34" s="622"/>
      <c r="CY34" s="623"/>
      <c r="CZ34" s="624">
        <v>13.8</v>
      </c>
      <c r="DA34" s="636"/>
      <c r="DB34" s="636"/>
      <c r="DC34" s="637"/>
      <c r="DD34" s="627">
        <v>12800289</v>
      </c>
      <c r="DE34" s="622"/>
      <c r="DF34" s="622"/>
      <c r="DG34" s="622"/>
      <c r="DH34" s="622"/>
      <c r="DI34" s="622"/>
      <c r="DJ34" s="622"/>
      <c r="DK34" s="623"/>
      <c r="DL34" s="627">
        <v>11796529</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142799</v>
      </c>
      <c r="S35" s="622"/>
      <c r="T35" s="622"/>
      <c r="U35" s="622"/>
      <c r="V35" s="622"/>
      <c r="W35" s="622"/>
      <c r="X35" s="622"/>
      <c r="Y35" s="623"/>
      <c r="Z35" s="659">
        <v>0.1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2221131</v>
      </c>
      <c r="CS35" s="634"/>
      <c r="CT35" s="634"/>
      <c r="CU35" s="634"/>
      <c r="CV35" s="634"/>
      <c r="CW35" s="634"/>
      <c r="CX35" s="634"/>
      <c r="CY35" s="635"/>
      <c r="CZ35" s="624">
        <v>1.6</v>
      </c>
      <c r="DA35" s="636"/>
      <c r="DB35" s="636"/>
      <c r="DC35" s="637"/>
      <c r="DD35" s="627">
        <v>2115823</v>
      </c>
      <c r="DE35" s="634"/>
      <c r="DF35" s="634"/>
      <c r="DG35" s="634"/>
      <c r="DH35" s="634"/>
      <c r="DI35" s="634"/>
      <c r="DJ35" s="634"/>
      <c r="DK35" s="635"/>
      <c r="DL35" s="627">
        <v>2115823</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1698711</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17799538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245140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11900607</v>
      </c>
      <c r="CS36" s="622"/>
      <c r="CT36" s="622"/>
      <c r="CU36" s="622"/>
      <c r="CV36" s="622"/>
      <c r="CW36" s="622"/>
      <c r="CX36" s="622"/>
      <c r="CY36" s="623"/>
      <c r="CZ36" s="624">
        <v>8.8000000000000007</v>
      </c>
      <c r="DA36" s="636"/>
      <c r="DB36" s="636"/>
      <c r="DC36" s="637"/>
      <c r="DD36" s="627">
        <v>9939655</v>
      </c>
      <c r="DE36" s="622"/>
      <c r="DF36" s="622"/>
      <c r="DG36" s="622"/>
      <c r="DH36" s="622"/>
      <c r="DI36" s="622"/>
      <c r="DJ36" s="622"/>
      <c r="DK36" s="623"/>
      <c r="DL36" s="627">
        <v>5486465</v>
      </c>
      <c r="DM36" s="622"/>
      <c r="DN36" s="622"/>
      <c r="DO36" s="622"/>
      <c r="DP36" s="622"/>
      <c r="DQ36" s="622"/>
      <c r="DR36" s="622"/>
      <c r="DS36" s="622"/>
      <c r="DT36" s="622"/>
      <c r="DU36" s="622"/>
      <c r="DV36" s="623"/>
      <c r="DW36" s="624">
        <v>7.4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4235110</v>
      </c>
      <c r="S37" s="622"/>
      <c r="T37" s="622"/>
      <c r="U37" s="622"/>
      <c r="V37" s="622"/>
      <c r="W37" s="622"/>
      <c r="X37" s="622"/>
      <c r="Y37" s="623"/>
      <c r="Z37" s="659">
        <v>3</v>
      </c>
      <c r="AA37" s="659"/>
      <c r="AB37" s="659"/>
      <c r="AC37" s="659"/>
      <c r="AD37" s="660">
        <v>3159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1958752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-274560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24617</v>
      </c>
      <c r="CS37" s="634"/>
      <c r="CT37" s="634"/>
      <c r="CU37" s="634"/>
      <c r="CV37" s="634"/>
      <c r="CW37" s="634"/>
      <c r="CX37" s="634"/>
      <c r="CY37" s="635"/>
      <c r="CZ37" s="624">
        <v>0</v>
      </c>
      <c r="DA37" s="636"/>
      <c r="DB37" s="636"/>
      <c r="DC37" s="637"/>
      <c r="DD37" s="627">
        <v>24617</v>
      </c>
      <c r="DE37" s="634"/>
      <c r="DF37" s="634"/>
      <c r="DG37" s="634"/>
      <c r="DH37" s="634"/>
      <c r="DI37" s="634"/>
      <c r="DJ37" s="634"/>
      <c r="DK37" s="635"/>
      <c r="DL37" s="627">
        <v>23322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2779800</v>
      </c>
      <c r="S38" s="622"/>
      <c r="T38" s="622"/>
      <c r="U38" s="622"/>
      <c r="V38" s="622"/>
      <c r="W38" s="622"/>
      <c r="X38" s="622"/>
      <c r="Y38" s="623"/>
      <c r="Z38" s="659">
        <v>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1169126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40042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13846912</v>
      </c>
      <c r="CS38" s="622"/>
      <c r="CT38" s="622"/>
      <c r="CU38" s="622"/>
      <c r="CV38" s="622"/>
      <c r="CW38" s="622"/>
      <c r="CX38" s="622"/>
      <c r="CY38" s="623"/>
      <c r="CZ38" s="624">
        <v>10.3</v>
      </c>
      <c r="DA38" s="636"/>
      <c r="DB38" s="636"/>
      <c r="DC38" s="637"/>
      <c r="DD38" s="627">
        <v>10984513</v>
      </c>
      <c r="DE38" s="622"/>
      <c r="DF38" s="622"/>
      <c r="DG38" s="622"/>
      <c r="DH38" s="622"/>
      <c r="DI38" s="622"/>
      <c r="DJ38" s="622"/>
      <c r="DK38" s="623"/>
      <c r="DL38" s="627">
        <v>10600418</v>
      </c>
      <c r="DM38" s="622"/>
      <c r="DN38" s="622"/>
      <c r="DO38" s="622"/>
      <c r="DP38" s="622"/>
      <c r="DQ38" s="622"/>
      <c r="DR38" s="622"/>
      <c r="DS38" s="622"/>
      <c r="DT38" s="622"/>
      <c r="DU38" s="622"/>
      <c r="DV38" s="623"/>
      <c r="DW38" s="624">
        <v>14.3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824748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58072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2641795</v>
      </c>
      <c r="CS39" s="634"/>
      <c r="CT39" s="634"/>
      <c r="CU39" s="634"/>
      <c r="CV39" s="634"/>
      <c r="CW39" s="634"/>
      <c r="CX39" s="634"/>
      <c r="CY39" s="635"/>
      <c r="CZ39" s="624">
        <v>2</v>
      </c>
      <c r="DA39" s="636"/>
      <c r="DB39" s="636"/>
      <c r="DC39" s="637"/>
      <c r="DD39" s="627">
        <v>2410239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319749</v>
      </c>
      <c r="CS40" s="622"/>
      <c r="CT40" s="622"/>
      <c r="CU40" s="622"/>
      <c r="CV40" s="622"/>
      <c r="CW40" s="622"/>
      <c r="CX40" s="622"/>
      <c r="CY40" s="623"/>
      <c r="CZ40" s="624">
        <v>0.2</v>
      </c>
      <c r="DA40" s="636"/>
      <c r="DB40" s="636"/>
      <c r="DC40" s="637"/>
      <c r="DD40" s="627">
        <v>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139860614</v>
      </c>
      <c r="S41" s="646"/>
      <c r="T41" s="646"/>
      <c r="U41" s="646"/>
      <c r="V41" s="646"/>
      <c r="W41" s="646"/>
      <c r="X41" s="646"/>
      <c r="Y41" s="649"/>
      <c r="Z41" s="650">
        <v>100</v>
      </c>
      <c r="AA41" s="650"/>
      <c r="AB41" s="650"/>
      <c r="AC41" s="650"/>
      <c r="AD41" s="651">
        <v>74319332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3106989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10739923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10297445</v>
      </c>
      <c r="CS42" s="634"/>
      <c r="CT42" s="634"/>
      <c r="CU42" s="634"/>
      <c r="CV42" s="634"/>
      <c r="CW42" s="634"/>
      <c r="CX42" s="634"/>
      <c r="CY42" s="635"/>
      <c r="CZ42" s="624">
        <v>7.6</v>
      </c>
      <c r="DA42" s="636"/>
      <c r="DB42" s="636"/>
      <c r="DC42" s="637"/>
      <c r="DD42" s="627">
        <v>2707486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239571</v>
      </c>
      <c r="CS43" s="634"/>
      <c r="CT43" s="634"/>
      <c r="CU43" s="634"/>
      <c r="CV43" s="634"/>
      <c r="CW43" s="634"/>
      <c r="CX43" s="634"/>
      <c r="CY43" s="635"/>
      <c r="CZ43" s="624">
        <v>0.2</v>
      </c>
      <c r="DA43" s="636"/>
      <c r="DB43" s="636"/>
      <c r="DC43" s="637"/>
      <c r="DD43" s="627">
        <v>239571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10297445</v>
      </c>
      <c r="CS44" s="622"/>
      <c r="CT44" s="622"/>
      <c r="CU44" s="622"/>
      <c r="CV44" s="622"/>
      <c r="CW44" s="622"/>
      <c r="CX44" s="622"/>
      <c r="CY44" s="623"/>
      <c r="CZ44" s="624">
        <v>7.6</v>
      </c>
      <c r="DA44" s="625"/>
      <c r="DB44" s="625"/>
      <c r="DC44" s="626"/>
      <c r="DD44" s="627">
        <v>2707486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7092756</v>
      </c>
      <c r="CS45" s="634"/>
      <c r="CT45" s="634"/>
      <c r="CU45" s="634"/>
      <c r="CV45" s="634"/>
      <c r="CW45" s="634"/>
      <c r="CX45" s="634"/>
      <c r="CY45" s="635"/>
      <c r="CZ45" s="624">
        <v>5.3</v>
      </c>
      <c r="DA45" s="636"/>
      <c r="DB45" s="636"/>
      <c r="DC45" s="637"/>
      <c r="DD45" s="627">
        <v>918590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3161451</v>
      </c>
      <c r="CS46" s="622"/>
      <c r="CT46" s="622"/>
      <c r="CU46" s="622"/>
      <c r="CV46" s="622"/>
      <c r="CW46" s="622"/>
      <c r="CX46" s="622"/>
      <c r="CY46" s="623"/>
      <c r="CZ46" s="624">
        <v>2.2999999999999998</v>
      </c>
      <c r="DA46" s="625"/>
      <c r="DB46" s="625"/>
      <c r="DC46" s="626"/>
      <c r="DD46" s="627">
        <v>1745658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134961546</v>
      </c>
      <c r="CS49" s="606"/>
      <c r="CT49" s="606"/>
      <c r="CU49" s="606"/>
      <c r="CV49" s="606"/>
      <c r="CW49" s="606"/>
      <c r="CX49" s="606"/>
      <c r="CY49" s="607"/>
      <c r="CZ49" s="608">
        <v>100</v>
      </c>
      <c r="DA49" s="609"/>
      <c r="DB49" s="609"/>
      <c r="DC49" s="610"/>
      <c r="DD49" s="611">
        <v>84001538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W3/QuvACZlnJYXI1FLknEvdwPxEKYhSIubDLhR7NMFL6zvYLIAUu9XyY+5JmDQghvP1EFFVUaB7vu4mueflug==" saltValue="tsLVrXeAmyzf8gFM3pCP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2">
      <c r="A7" s="236">
        <v>1</v>
      </c>
      <c r="B7" s="1049" t="s">
        <v>374</v>
      </c>
      <c r="C7" s="1050"/>
      <c r="D7" s="1050"/>
      <c r="E7" s="1050"/>
      <c r="F7" s="1050"/>
      <c r="G7" s="1050"/>
      <c r="H7" s="1050"/>
      <c r="I7" s="1050"/>
      <c r="J7" s="1050"/>
      <c r="K7" s="1050"/>
      <c r="L7" s="1050"/>
      <c r="M7" s="1050"/>
      <c r="N7" s="1050"/>
      <c r="O7" s="1050"/>
      <c r="P7" s="1051"/>
      <c r="Q7" s="1105">
        <v>139757</v>
      </c>
      <c r="R7" s="1106"/>
      <c r="S7" s="1106"/>
      <c r="T7" s="1106"/>
      <c r="U7" s="1106"/>
      <c r="V7" s="1106">
        <v>135049</v>
      </c>
      <c r="W7" s="1106"/>
      <c r="X7" s="1106"/>
      <c r="Y7" s="1106"/>
      <c r="Z7" s="1106"/>
      <c r="AA7" s="1106">
        <v>4708</v>
      </c>
      <c r="AB7" s="1106"/>
      <c r="AC7" s="1106"/>
      <c r="AD7" s="1106"/>
      <c r="AE7" s="1107"/>
      <c r="AF7" s="1108">
        <v>2658</v>
      </c>
      <c r="AG7" s="1109"/>
      <c r="AH7" s="1109"/>
      <c r="AI7" s="1109"/>
      <c r="AJ7" s="1110"/>
      <c r="AK7" s="1111">
        <v>156</v>
      </c>
      <c r="AL7" s="1112"/>
      <c r="AM7" s="1112"/>
      <c r="AN7" s="1112"/>
      <c r="AO7" s="1112"/>
      <c r="AP7" s="1112">
        <v>36775</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t="s">
        <v>560</v>
      </c>
      <c r="BS7" s="1102" t="s">
        <v>555</v>
      </c>
      <c r="BT7" s="1103"/>
      <c r="BU7" s="1103"/>
      <c r="BV7" s="1103"/>
      <c r="BW7" s="1103"/>
      <c r="BX7" s="1103"/>
      <c r="BY7" s="1103"/>
      <c r="BZ7" s="1103"/>
      <c r="CA7" s="1103"/>
      <c r="CB7" s="1103"/>
      <c r="CC7" s="1103"/>
      <c r="CD7" s="1103"/>
      <c r="CE7" s="1103"/>
      <c r="CF7" s="1103"/>
      <c r="CG7" s="1115"/>
      <c r="CH7" s="1099">
        <v>2</v>
      </c>
      <c r="CI7" s="1100"/>
      <c r="CJ7" s="1100"/>
      <c r="CK7" s="1100"/>
      <c r="CL7" s="1101"/>
      <c r="CM7" s="1099">
        <v>539</v>
      </c>
      <c r="CN7" s="1100"/>
      <c r="CO7" s="1100"/>
      <c r="CP7" s="1100"/>
      <c r="CQ7" s="1101"/>
      <c r="CR7" s="1099">
        <v>5</v>
      </c>
      <c r="CS7" s="1100"/>
      <c r="CT7" s="1100"/>
      <c r="CU7" s="1100"/>
      <c r="CV7" s="1101"/>
      <c r="CW7" s="1099" t="s">
        <v>554</v>
      </c>
      <c r="CX7" s="1100"/>
      <c r="CY7" s="1100"/>
      <c r="CZ7" s="1100"/>
      <c r="DA7" s="1101"/>
      <c r="DB7" s="1099">
        <v>597</v>
      </c>
      <c r="DC7" s="1100"/>
      <c r="DD7" s="1100"/>
      <c r="DE7" s="1100"/>
      <c r="DF7" s="1101"/>
      <c r="DG7" s="1099" t="s">
        <v>554</v>
      </c>
      <c r="DH7" s="1100"/>
      <c r="DI7" s="1100"/>
      <c r="DJ7" s="1100"/>
      <c r="DK7" s="1101"/>
      <c r="DL7" s="1099" t="s">
        <v>554</v>
      </c>
      <c r="DM7" s="1100"/>
      <c r="DN7" s="1100"/>
      <c r="DO7" s="1100"/>
      <c r="DP7" s="1101"/>
      <c r="DQ7" s="1099" t="s">
        <v>554</v>
      </c>
      <c r="DR7" s="1100"/>
      <c r="DS7" s="1100"/>
      <c r="DT7" s="1100"/>
      <c r="DU7" s="1101"/>
      <c r="DV7" s="1102"/>
      <c r="DW7" s="1103"/>
      <c r="DX7" s="1103"/>
      <c r="DY7" s="1103"/>
      <c r="DZ7" s="1104"/>
      <c r="EA7" s="234"/>
    </row>
    <row r="8" spans="1:131" s="235" customFormat="1" ht="26.25" customHeight="1" x14ac:dyDescent="0.2">
      <c r="A8" s="238">
        <v>2</v>
      </c>
      <c r="B8" s="1032" t="s">
        <v>375</v>
      </c>
      <c r="C8" s="1033"/>
      <c r="D8" s="1033"/>
      <c r="E8" s="1033"/>
      <c r="F8" s="1033"/>
      <c r="G8" s="1033"/>
      <c r="H8" s="1033"/>
      <c r="I8" s="1033"/>
      <c r="J8" s="1033"/>
      <c r="K8" s="1033"/>
      <c r="L8" s="1033"/>
      <c r="M8" s="1033"/>
      <c r="N8" s="1033"/>
      <c r="O8" s="1033"/>
      <c r="P8" s="1034"/>
      <c r="Q8" s="1040">
        <v>237</v>
      </c>
      <c r="R8" s="1041"/>
      <c r="S8" s="1041"/>
      <c r="T8" s="1041"/>
      <c r="U8" s="1041"/>
      <c r="V8" s="1041">
        <v>46</v>
      </c>
      <c r="W8" s="1041"/>
      <c r="X8" s="1041"/>
      <c r="Y8" s="1041"/>
      <c r="Z8" s="1041"/>
      <c r="AA8" s="1041">
        <v>191</v>
      </c>
      <c r="AB8" s="1041"/>
      <c r="AC8" s="1041"/>
      <c r="AD8" s="1041"/>
      <c r="AE8" s="1042"/>
      <c r="AF8" s="1037" t="s">
        <v>122</v>
      </c>
      <c r="AG8" s="1038"/>
      <c r="AH8" s="1038"/>
      <c r="AI8" s="1038"/>
      <c r="AJ8" s="1039"/>
      <c r="AK8" s="1083">
        <v>1</v>
      </c>
      <c r="AL8" s="1084"/>
      <c r="AM8" s="1084"/>
      <c r="AN8" s="1084"/>
      <c r="AO8" s="1084"/>
      <c r="AP8" s="1084">
        <v>479</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0</v>
      </c>
      <c r="CI8" s="990"/>
      <c r="CJ8" s="990"/>
      <c r="CK8" s="990"/>
      <c r="CL8" s="991"/>
      <c r="CM8" s="989">
        <v>208</v>
      </c>
      <c r="CN8" s="990"/>
      <c r="CO8" s="990"/>
      <c r="CP8" s="990"/>
      <c r="CQ8" s="991"/>
      <c r="CR8" s="989">
        <v>200</v>
      </c>
      <c r="CS8" s="990"/>
      <c r="CT8" s="990"/>
      <c r="CU8" s="990"/>
      <c r="CV8" s="991"/>
      <c r="CW8" s="989">
        <v>15</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14</v>
      </c>
      <c r="CI9" s="990"/>
      <c r="CJ9" s="990"/>
      <c r="CK9" s="990"/>
      <c r="CL9" s="991"/>
      <c r="CM9" s="989">
        <v>697</v>
      </c>
      <c r="CN9" s="990"/>
      <c r="CO9" s="990"/>
      <c r="CP9" s="990"/>
      <c r="CQ9" s="991"/>
      <c r="CR9" s="989">
        <v>510</v>
      </c>
      <c r="CS9" s="990"/>
      <c r="CT9" s="990"/>
      <c r="CU9" s="990"/>
      <c r="CV9" s="991"/>
      <c r="CW9" s="989">
        <v>16</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6</v>
      </c>
      <c r="CI10" s="990"/>
      <c r="CJ10" s="990"/>
      <c r="CK10" s="990"/>
      <c r="CL10" s="991"/>
      <c r="CM10" s="989">
        <v>974</v>
      </c>
      <c r="CN10" s="990"/>
      <c r="CO10" s="990"/>
      <c r="CP10" s="990"/>
      <c r="CQ10" s="991"/>
      <c r="CR10" s="989">
        <v>22</v>
      </c>
      <c r="CS10" s="990"/>
      <c r="CT10" s="990"/>
      <c r="CU10" s="990"/>
      <c r="CV10" s="991"/>
      <c r="CW10" s="989" t="s">
        <v>554</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t="s">
        <v>559</v>
      </c>
      <c r="BT11" s="993"/>
      <c r="BU11" s="993"/>
      <c r="BV11" s="993"/>
      <c r="BW11" s="993"/>
      <c r="BX11" s="993"/>
      <c r="BY11" s="993"/>
      <c r="BZ11" s="993"/>
      <c r="CA11" s="993"/>
      <c r="CB11" s="993"/>
      <c r="CC11" s="993"/>
      <c r="CD11" s="993"/>
      <c r="CE11" s="993"/>
      <c r="CF11" s="993"/>
      <c r="CG11" s="1014"/>
      <c r="CH11" s="989">
        <v>22</v>
      </c>
      <c r="CI11" s="990"/>
      <c r="CJ11" s="990"/>
      <c r="CK11" s="990"/>
      <c r="CL11" s="991"/>
      <c r="CM11" s="989">
        <v>297</v>
      </c>
      <c r="CN11" s="990"/>
      <c r="CO11" s="990"/>
      <c r="CP11" s="990"/>
      <c r="CQ11" s="991"/>
      <c r="CR11" s="989">
        <v>48</v>
      </c>
      <c r="CS11" s="990"/>
      <c r="CT11" s="990"/>
      <c r="CU11" s="990"/>
      <c r="CV11" s="991"/>
      <c r="CW11" s="989" t="s">
        <v>554</v>
      </c>
      <c r="CX11" s="990"/>
      <c r="CY11" s="990"/>
      <c r="CZ11" s="990"/>
      <c r="DA11" s="991"/>
      <c r="DB11" s="989" t="s">
        <v>554</v>
      </c>
      <c r="DC11" s="990"/>
      <c r="DD11" s="990"/>
      <c r="DE11" s="990"/>
      <c r="DF11" s="991"/>
      <c r="DG11" s="989" t="s">
        <v>554</v>
      </c>
      <c r="DH11" s="990"/>
      <c r="DI11" s="990"/>
      <c r="DJ11" s="990"/>
      <c r="DK11" s="991"/>
      <c r="DL11" s="989" t="s">
        <v>554</v>
      </c>
      <c r="DM11" s="990"/>
      <c r="DN11" s="990"/>
      <c r="DO11" s="990"/>
      <c r="DP11" s="991"/>
      <c r="DQ11" s="989" t="s">
        <v>554</v>
      </c>
      <c r="DR11" s="990"/>
      <c r="DS11" s="990"/>
      <c r="DT11" s="990"/>
      <c r="DU11" s="991"/>
      <c r="DV11" s="992"/>
      <c r="DW11" s="993"/>
      <c r="DX11" s="993"/>
      <c r="DY11" s="993"/>
      <c r="DZ11" s="994"/>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37"/>
      <c r="AG22" s="1038"/>
      <c r="AH22" s="1038"/>
      <c r="AI22" s="1038"/>
      <c r="AJ22" s="1039"/>
      <c r="AK22" s="1079"/>
      <c r="AL22" s="1080"/>
      <c r="AM22" s="1080"/>
      <c r="AN22" s="1080"/>
      <c r="AO22" s="1080"/>
      <c r="AP22" s="1080"/>
      <c r="AQ22" s="1080"/>
      <c r="AR22" s="1080"/>
      <c r="AS22" s="1080"/>
      <c r="AT22" s="1080"/>
      <c r="AU22" s="1081"/>
      <c r="AV22" s="1081"/>
      <c r="AW22" s="1081"/>
      <c r="AX22" s="1081"/>
      <c r="AY22" s="1082"/>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9">
        <v>139861</v>
      </c>
      <c r="R23" s="1063"/>
      <c r="S23" s="1063"/>
      <c r="T23" s="1063"/>
      <c r="U23" s="1063"/>
      <c r="V23" s="1070">
        <v>134962</v>
      </c>
      <c r="W23" s="1067"/>
      <c r="X23" s="1067"/>
      <c r="Y23" s="1067"/>
      <c r="Z23" s="1071"/>
      <c r="AA23" s="1070">
        <v>4899</v>
      </c>
      <c r="AB23" s="1067"/>
      <c r="AC23" s="1067"/>
      <c r="AD23" s="1067"/>
      <c r="AE23" s="1068"/>
      <c r="AF23" s="1072">
        <v>2658</v>
      </c>
      <c r="AG23" s="1063"/>
      <c r="AH23" s="1063"/>
      <c r="AI23" s="1063"/>
      <c r="AJ23" s="1073"/>
      <c r="AK23" s="1074"/>
      <c r="AL23" s="1075"/>
      <c r="AM23" s="1075"/>
      <c r="AN23" s="1075"/>
      <c r="AO23" s="1075"/>
      <c r="AP23" s="1063">
        <v>37254</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7" t="s">
        <v>384</v>
      </c>
      <c r="AG26" s="1008"/>
      <c r="AH26" s="1008"/>
      <c r="AI26" s="1008"/>
      <c r="AJ26" s="1058"/>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9" t="s">
        <v>389</v>
      </c>
      <c r="C28" s="1050"/>
      <c r="D28" s="1050"/>
      <c r="E28" s="1050"/>
      <c r="F28" s="1050"/>
      <c r="G28" s="1050"/>
      <c r="H28" s="1050"/>
      <c r="I28" s="1050"/>
      <c r="J28" s="1050"/>
      <c r="K28" s="1050"/>
      <c r="L28" s="1050"/>
      <c r="M28" s="1050"/>
      <c r="N28" s="1050"/>
      <c r="O28" s="1050"/>
      <c r="P28" s="1051"/>
      <c r="Q28" s="1052">
        <v>36036</v>
      </c>
      <c r="R28" s="1053"/>
      <c r="S28" s="1053"/>
      <c r="T28" s="1053"/>
      <c r="U28" s="1053"/>
      <c r="V28" s="1053">
        <v>35791</v>
      </c>
      <c r="W28" s="1053"/>
      <c r="X28" s="1053"/>
      <c r="Y28" s="1053"/>
      <c r="Z28" s="1053"/>
      <c r="AA28" s="1053">
        <v>245</v>
      </c>
      <c r="AB28" s="1053"/>
      <c r="AC28" s="1053"/>
      <c r="AD28" s="1053"/>
      <c r="AE28" s="1054"/>
      <c r="AF28" s="1055">
        <v>245</v>
      </c>
      <c r="AG28" s="1053"/>
      <c r="AH28" s="1053"/>
      <c r="AI28" s="1053"/>
      <c r="AJ28" s="1056"/>
      <c r="AK28" s="1044">
        <v>3107</v>
      </c>
      <c r="AL28" s="1045"/>
      <c r="AM28" s="1045"/>
      <c r="AN28" s="1045"/>
      <c r="AO28" s="1045"/>
      <c r="AP28" s="1045" t="s">
        <v>554</v>
      </c>
      <c r="AQ28" s="1045"/>
      <c r="AR28" s="1045"/>
      <c r="AS28" s="1045"/>
      <c r="AT28" s="1045"/>
      <c r="AU28" s="1045" t="s">
        <v>554</v>
      </c>
      <c r="AV28" s="1045"/>
      <c r="AW28" s="1045"/>
      <c r="AX28" s="1045"/>
      <c r="AY28" s="1045"/>
      <c r="AZ28" s="1046" t="s">
        <v>554</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2" t="s">
        <v>390</v>
      </c>
      <c r="C29" s="1033"/>
      <c r="D29" s="1033"/>
      <c r="E29" s="1033"/>
      <c r="F29" s="1033"/>
      <c r="G29" s="1033"/>
      <c r="H29" s="1033"/>
      <c r="I29" s="1033"/>
      <c r="J29" s="1033"/>
      <c r="K29" s="1033"/>
      <c r="L29" s="1033"/>
      <c r="M29" s="1033"/>
      <c r="N29" s="1033"/>
      <c r="O29" s="1033"/>
      <c r="P29" s="1034"/>
      <c r="Q29" s="1040">
        <v>33144</v>
      </c>
      <c r="R29" s="1041"/>
      <c r="S29" s="1041"/>
      <c r="T29" s="1041"/>
      <c r="U29" s="1041"/>
      <c r="V29" s="1041">
        <v>32401</v>
      </c>
      <c r="W29" s="1041"/>
      <c r="X29" s="1041"/>
      <c r="Y29" s="1041"/>
      <c r="Z29" s="1041"/>
      <c r="AA29" s="1041">
        <v>743</v>
      </c>
      <c r="AB29" s="1041"/>
      <c r="AC29" s="1041"/>
      <c r="AD29" s="1041"/>
      <c r="AE29" s="1042"/>
      <c r="AF29" s="1037">
        <v>743</v>
      </c>
      <c r="AG29" s="1038"/>
      <c r="AH29" s="1038"/>
      <c r="AI29" s="1038"/>
      <c r="AJ29" s="1039"/>
      <c r="AK29" s="980">
        <v>5626</v>
      </c>
      <c r="AL29" s="971"/>
      <c r="AM29" s="971"/>
      <c r="AN29" s="971"/>
      <c r="AO29" s="971"/>
      <c r="AP29" s="971" t="s">
        <v>554</v>
      </c>
      <c r="AQ29" s="971"/>
      <c r="AR29" s="971"/>
      <c r="AS29" s="971"/>
      <c r="AT29" s="971"/>
      <c r="AU29" s="971" t="s">
        <v>554</v>
      </c>
      <c r="AV29" s="971"/>
      <c r="AW29" s="971"/>
      <c r="AX29" s="971"/>
      <c r="AY29" s="971"/>
      <c r="AZ29" s="1043" t="s">
        <v>554</v>
      </c>
      <c r="BA29" s="1043"/>
      <c r="BB29" s="1043"/>
      <c r="BC29" s="1043"/>
      <c r="BD29" s="1043"/>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2" t="s">
        <v>391</v>
      </c>
      <c r="C30" s="1033"/>
      <c r="D30" s="1033"/>
      <c r="E30" s="1033"/>
      <c r="F30" s="1033"/>
      <c r="G30" s="1033"/>
      <c r="H30" s="1033"/>
      <c r="I30" s="1033"/>
      <c r="J30" s="1033"/>
      <c r="K30" s="1033"/>
      <c r="L30" s="1033"/>
      <c r="M30" s="1033"/>
      <c r="N30" s="1033"/>
      <c r="O30" s="1033"/>
      <c r="P30" s="1034"/>
      <c r="Q30" s="1040">
        <v>7497</v>
      </c>
      <c r="R30" s="1041"/>
      <c r="S30" s="1041"/>
      <c r="T30" s="1041"/>
      <c r="U30" s="1041"/>
      <c r="V30" s="1041">
        <v>7231</v>
      </c>
      <c r="W30" s="1041"/>
      <c r="X30" s="1041"/>
      <c r="Y30" s="1041"/>
      <c r="Z30" s="1041"/>
      <c r="AA30" s="1041">
        <v>266</v>
      </c>
      <c r="AB30" s="1041"/>
      <c r="AC30" s="1041"/>
      <c r="AD30" s="1041"/>
      <c r="AE30" s="1042"/>
      <c r="AF30" s="1037">
        <v>266</v>
      </c>
      <c r="AG30" s="1038"/>
      <c r="AH30" s="1038"/>
      <c r="AI30" s="1038"/>
      <c r="AJ30" s="1039"/>
      <c r="AK30" s="980">
        <v>1217</v>
      </c>
      <c r="AL30" s="971"/>
      <c r="AM30" s="971"/>
      <c r="AN30" s="971"/>
      <c r="AO30" s="971"/>
      <c r="AP30" s="971" t="s">
        <v>554</v>
      </c>
      <c r="AQ30" s="971"/>
      <c r="AR30" s="971"/>
      <c r="AS30" s="971"/>
      <c r="AT30" s="971"/>
      <c r="AU30" s="971" t="s">
        <v>554</v>
      </c>
      <c r="AV30" s="971"/>
      <c r="AW30" s="971"/>
      <c r="AX30" s="971"/>
      <c r="AY30" s="971"/>
      <c r="AZ30" s="1043" t="s">
        <v>554</v>
      </c>
      <c r="BA30" s="1043"/>
      <c r="BB30" s="1043"/>
      <c r="BC30" s="1043"/>
      <c r="BD30" s="1043"/>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2" t="s">
        <v>392</v>
      </c>
      <c r="C31" s="1033"/>
      <c r="D31" s="1033"/>
      <c r="E31" s="1033"/>
      <c r="F31" s="1033"/>
      <c r="G31" s="1033"/>
      <c r="H31" s="1033"/>
      <c r="I31" s="1033"/>
      <c r="J31" s="1033"/>
      <c r="K31" s="1033"/>
      <c r="L31" s="1033"/>
      <c r="M31" s="1033"/>
      <c r="N31" s="1033"/>
      <c r="O31" s="1033"/>
      <c r="P31" s="1034"/>
      <c r="Q31" s="1040">
        <v>8572</v>
      </c>
      <c r="R31" s="1041"/>
      <c r="S31" s="1041"/>
      <c r="T31" s="1041"/>
      <c r="U31" s="1041"/>
      <c r="V31" s="1041">
        <v>8289</v>
      </c>
      <c r="W31" s="1041"/>
      <c r="X31" s="1041"/>
      <c r="Y31" s="1041"/>
      <c r="Z31" s="1041"/>
      <c r="AA31" s="1041">
        <v>283</v>
      </c>
      <c r="AB31" s="1041"/>
      <c r="AC31" s="1041"/>
      <c r="AD31" s="1041"/>
      <c r="AE31" s="1042"/>
      <c r="AF31" s="1037">
        <v>884</v>
      </c>
      <c r="AG31" s="1038"/>
      <c r="AH31" s="1038"/>
      <c r="AI31" s="1038"/>
      <c r="AJ31" s="1039"/>
      <c r="AK31" s="980">
        <v>1959</v>
      </c>
      <c r="AL31" s="971"/>
      <c r="AM31" s="971"/>
      <c r="AN31" s="971"/>
      <c r="AO31" s="971"/>
      <c r="AP31" s="971">
        <v>28775</v>
      </c>
      <c r="AQ31" s="971"/>
      <c r="AR31" s="971"/>
      <c r="AS31" s="971"/>
      <c r="AT31" s="971"/>
      <c r="AU31" s="971">
        <v>10762</v>
      </c>
      <c r="AV31" s="971"/>
      <c r="AW31" s="971"/>
      <c r="AX31" s="971"/>
      <c r="AY31" s="971"/>
      <c r="AZ31" s="1043" t="s">
        <v>554</v>
      </c>
      <c r="BA31" s="1043"/>
      <c r="BB31" s="1043"/>
      <c r="BC31" s="1043"/>
      <c r="BD31" s="1043"/>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2" t="s">
        <v>394</v>
      </c>
      <c r="C32" s="1033"/>
      <c r="D32" s="1033"/>
      <c r="E32" s="1033"/>
      <c r="F32" s="1033"/>
      <c r="G32" s="1033"/>
      <c r="H32" s="1033"/>
      <c r="I32" s="1033"/>
      <c r="J32" s="1033"/>
      <c r="K32" s="1033"/>
      <c r="L32" s="1033"/>
      <c r="M32" s="1033"/>
      <c r="N32" s="1033"/>
      <c r="O32" s="1033"/>
      <c r="P32" s="1034"/>
      <c r="Q32" s="1040">
        <v>3475</v>
      </c>
      <c r="R32" s="1041"/>
      <c r="S32" s="1041"/>
      <c r="T32" s="1041"/>
      <c r="U32" s="1041"/>
      <c r="V32" s="1041">
        <v>3385</v>
      </c>
      <c r="W32" s="1041"/>
      <c r="X32" s="1041"/>
      <c r="Y32" s="1041"/>
      <c r="Z32" s="1041"/>
      <c r="AA32" s="1041">
        <v>90</v>
      </c>
      <c r="AB32" s="1041"/>
      <c r="AC32" s="1041"/>
      <c r="AD32" s="1041"/>
      <c r="AE32" s="1042"/>
      <c r="AF32" s="1037">
        <v>3754</v>
      </c>
      <c r="AG32" s="1038"/>
      <c r="AH32" s="1038"/>
      <c r="AI32" s="1038"/>
      <c r="AJ32" s="1039"/>
      <c r="AK32" s="980">
        <v>360</v>
      </c>
      <c r="AL32" s="971"/>
      <c r="AM32" s="971"/>
      <c r="AN32" s="971"/>
      <c r="AO32" s="971"/>
      <c r="AP32" s="971" t="s">
        <v>554</v>
      </c>
      <c r="AQ32" s="971"/>
      <c r="AR32" s="971"/>
      <c r="AS32" s="971"/>
      <c r="AT32" s="971"/>
      <c r="AU32" s="971" t="s">
        <v>554</v>
      </c>
      <c r="AV32" s="971"/>
      <c r="AW32" s="971"/>
      <c r="AX32" s="971"/>
      <c r="AY32" s="971"/>
      <c r="AZ32" s="1043" t="s">
        <v>554</v>
      </c>
      <c r="BA32" s="1043"/>
      <c r="BB32" s="1043"/>
      <c r="BC32" s="1043"/>
      <c r="BD32" s="1043"/>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2" t="s">
        <v>395</v>
      </c>
      <c r="C33" s="1033"/>
      <c r="D33" s="1033"/>
      <c r="E33" s="1033"/>
      <c r="F33" s="1033"/>
      <c r="G33" s="1033"/>
      <c r="H33" s="1033"/>
      <c r="I33" s="1033"/>
      <c r="J33" s="1033"/>
      <c r="K33" s="1033"/>
      <c r="L33" s="1033"/>
      <c r="M33" s="1033"/>
      <c r="N33" s="1033"/>
      <c r="O33" s="1033"/>
      <c r="P33" s="1034"/>
      <c r="Q33" s="1040">
        <v>5980</v>
      </c>
      <c r="R33" s="1041"/>
      <c r="S33" s="1041"/>
      <c r="T33" s="1041"/>
      <c r="U33" s="1041"/>
      <c r="V33" s="1041">
        <v>5197</v>
      </c>
      <c r="W33" s="1041"/>
      <c r="X33" s="1041"/>
      <c r="Y33" s="1041"/>
      <c r="Z33" s="1041"/>
      <c r="AA33" s="1041">
        <v>784</v>
      </c>
      <c r="AB33" s="1041"/>
      <c r="AC33" s="1041"/>
      <c r="AD33" s="1041"/>
      <c r="AE33" s="1042"/>
      <c r="AF33" s="1037">
        <v>5703</v>
      </c>
      <c r="AG33" s="1038"/>
      <c r="AH33" s="1038"/>
      <c r="AI33" s="1038"/>
      <c r="AJ33" s="1039"/>
      <c r="AK33" s="980">
        <v>825</v>
      </c>
      <c r="AL33" s="971"/>
      <c r="AM33" s="971"/>
      <c r="AN33" s="971"/>
      <c r="AO33" s="971"/>
      <c r="AP33" s="971">
        <v>253</v>
      </c>
      <c r="AQ33" s="971"/>
      <c r="AR33" s="971"/>
      <c r="AS33" s="971"/>
      <c r="AT33" s="971"/>
      <c r="AU33" s="971">
        <v>45</v>
      </c>
      <c r="AV33" s="971"/>
      <c r="AW33" s="971"/>
      <c r="AX33" s="971"/>
      <c r="AY33" s="971"/>
      <c r="AZ33" s="1043" t="s">
        <v>554</v>
      </c>
      <c r="BA33" s="1043"/>
      <c r="BB33" s="1043"/>
      <c r="BC33" s="1043"/>
      <c r="BD33" s="1043"/>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396</v>
      </c>
      <c r="BK62" s="1030"/>
      <c r="BL62" s="1030"/>
      <c r="BM62" s="1030"/>
      <c r="BN62" s="1031"/>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11595</v>
      </c>
      <c r="AG63" s="959"/>
      <c r="AH63" s="959"/>
      <c r="AI63" s="959"/>
      <c r="AJ63" s="1024"/>
      <c r="AK63" s="1025"/>
      <c r="AL63" s="963"/>
      <c r="AM63" s="963"/>
      <c r="AN63" s="963"/>
      <c r="AO63" s="963"/>
      <c r="AP63" s="1017">
        <v>29028</v>
      </c>
      <c r="AQ63" s="953"/>
      <c r="AR63" s="953"/>
      <c r="AS63" s="953"/>
      <c r="AT63" s="1018"/>
      <c r="AU63" s="959">
        <v>10807</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87370</v>
      </c>
      <c r="R68" s="982"/>
      <c r="S68" s="982"/>
      <c r="T68" s="982"/>
      <c r="U68" s="982"/>
      <c r="V68" s="982">
        <v>81204</v>
      </c>
      <c r="W68" s="982"/>
      <c r="X68" s="982"/>
      <c r="Y68" s="982"/>
      <c r="Z68" s="982"/>
      <c r="AA68" s="982">
        <f>Q68-V68</f>
        <v>6166</v>
      </c>
      <c r="AB68" s="982"/>
      <c r="AC68" s="982"/>
      <c r="AD68" s="982"/>
      <c r="AE68" s="982"/>
      <c r="AF68" s="982">
        <v>13225</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131</v>
      </c>
      <c r="R69" s="971"/>
      <c r="S69" s="971"/>
      <c r="T69" s="971"/>
      <c r="U69" s="971"/>
      <c r="V69" s="971">
        <v>126</v>
      </c>
      <c r="W69" s="971"/>
      <c r="X69" s="971"/>
      <c r="Y69" s="971"/>
      <c r="Z69" s="971"/>
      <c r="AA69" s="971">
        <f>Q69-V69</f>
        <v>5</v>
      </c>
      <c r="AB69" s="971"/>
      <c r="AC69" s="971"/>
      <c r="AD69" s="971"/>
      <c r="AE69" s="971"/>
      <c r="AF69" s="971">
        <v>5</v>
      </c>
      <c r="AG69" s="971"/>
      <c r="AH69" s="971"/>
      <c r="AI69" s="971"/>
      <c r="AJ69" s="971"/>
      <c r="AK69" s="971" t="s">
        <v>554</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230</v>
      </c>
      <c r="R70" s="971"/>
      <c r="S70" s="971"/>
      <c r="T70" s="971"/>
      <c r="U70" s="971"/>
      <c r="V70" s="971">
        <v>195</v>
      </c>
      <c r="W70" s="971"/>
      <c r="X70" s="971"/>
      <c r="Y70" s="971"/>
      <c r="Z70" s="971"/>
      <c r="AA70" s="971">
        <v>35</v>
      </c>
      <c r="AB70" s="971"/>
      <c r="AC70" s="971"/>
      <c r="AD70" s="971"/>
      <c r="AE70" s="971"/>
      <c r="AF70" s="971">
        <v>35</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1359863</v>
      </c>
      <c r="R71" s="971"/>
      <c r="S71" s="971"/>
      <c r="T71" s="971"/>
      <c r="U71" s="971"/>
      <c r="V71" s="971">
        <v>1332205</v>
      </c>
      <c r="W71" s="971"/>
      <c r="X71" s="971"/>
      <c r="Y71" s="971"/>
      <c r="Z71" s="971"/>
      <c r="AA71" s="971">
        <v>27659</v>
      </c>
      <c r="AB71" s="971"/>
      <c r="AC71" s="971"/>
      <c r="AD71" s="971"/>
      <c r="AE71" s="971"/>
      <c r="AF71" s="971">
        <v>27659</v>
      </c>
      <c r="AG71" s="971"/>
      <c r="AH71" s="971"/>
      <c r="AI71" s="971"/>
      <c r="AJ71" s="971"/>
      <c r="AK71" s="971">
        <v>9500</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38885</v>
      </c>
      <c r="R72" s="971"/>
      <c r="S72" s="971"/>
      <c r="T72" s="971"/>
      <c r="U72" s="971"/>
      <c r="V72" s="971">
        <v>35641</v>
      </c>
      <c r="W72" s="971"/>
      <c r="X72" s="971"/>
      <c r="Y72" s="971"/>
      <c r="Z72" s="971"/>
      <c r="AA72" s="971">
        <v>3244</v>
      </c>
      <c r="AB72" s="971"/>
      <c r="AC72" s="971"/>
      <c r="AD72" s="971"/>
      <c r="AE72" s="971"/>
      <c r="AF72" s="971">
        <v>26209</v>
      </c>
      <c r="AG72" s="971"/>
      <c r="AH72" s="971"/>
      <c r="AI72" s="971"/>
      <c r="AJ72" s="971"/>
      <c r="AK72" s="971" t="s">
        <v>554</v>
      </c>
      <c r="AL72" s="971"/>
      <c r="AM72" s="971"/>
      <c r="AN72" s="971"/>
      <c r="AO72" s="971"/>
      <c r="AP72" s="971">
        <v>94795</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554</v>
      </c>
      <c r="AL73" s="971"/>
      <c r="AM73" s="971"/>
      <c r="AN73" s="971"/>
      <c r="AO73" s="971"/>
      <c r="AP73" s="971">
        <v>22689</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86436</v>
      </c>
      <c r="AG88" s="959"/>
      <c r="AH88" s="959"/>
      <c r="AI88" s="959"/>
      <c r="AJ88" s="959"/>
      <c r="AK88" s="963"/>
      <c r="AL88" s="963"/>
      <c r="AM88" s="963"/>
      <c r="AN88" s="963"/>
      <c r="AO88" s="963"/>
      <c r="AP88" s="959">
        <v>117484</v>
      </c>
      <c r="AQ88" s="959"/>
      <c r="AR88" s="959"/>
      <c r="AS88" s="959"/>
      <c r="AT88" s="959"/>
      <c r="AU88" s="959" t="s">
        <v>554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785</v>
      </c>
      <c r="CS102" s="953"/>
      <c r="CT102" s="953"/>
      <c r="CU102" s="953"/>
      <c r="CV102" s="954"/>
      <c r="CW102" s="952">
        <v>31</v>
      </c>
      <c r="CX102" s="953"/>
      <c r="CY102" s="953"/>
      <c r="CZ102" s="953"/>
      <c r="DA102" s="954"/>
      <c r="DB102" s="952">
        <v>597</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8071109</v>
      </c>
      <c r="AB110" s="889"/>
      <c r="AC110" s="889"/>
      <c r="AD110" s="889"/>
      <c r="AE110" s="890"/>
      <c r="AF110" s="891">
        <v>8156291</v>
      </c>
      <c r="AG110" s="889"/>
      <c r="AH110" s="889"/>
      <c r="AI110" s="889"/>
      <c r="AJ110" s="890"/>
      <c r="AK110" s="891">
        <v>7793218</v>
      </c>
      <c r="AL110" s="889"/>
      <c r="AM110" s="889"/>
      <c r="AN110" s="889"/>
      <c r="AO110" s="890"/>
      <c r="AP110" s="892">
        <v>11.8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45985243</v>
      </c>
      <c r="BR110" s="842"/>
      <c r="BS110" s="842"/>
      <c r="BT110" s="842"/>
      <c r="BU110" s="842"/>
      <c r="BV110" s="842">
        <v>42219463</v>
      </c>
      <c r="BW110" s="842"/>
      <c r="BX110" s="842"/>
      <c r="BY110" s="842"/>
      <c r="BZ110" s="842"/>
      <c r="CA110" s="842">
        <v>37254473</v>
      </c>
      <c r="CB110" s="842"/>
      <c r="CC110" s="842"/>
      <c r="CD110" s="842"/>
      <c r="CE110" s="842"/>
      <c r="CF110" s="866">
        <v>56.3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128955</v>
      </c>
      <c r="BR111" s="817"/>
      <c r="BS111" s="817"/>
      <c r="BT111" s="817"/>
      <c r="BU111" s="817"/>
      <c r="BV111" s="817">
        <v>59205</v>
      </c>
      <c r="BW111" s="817"/>
      <c r="BX111" s="817"/>
      <c r="BY111" s="817"/>
      <c r="BZ111" s="817"/>
      <c r="CA111" s="817">
        <v>106371</v>
      </c>
      <c r="CB111" s="817"/>
      <c r="CC111" s="817"/>
      <c r="CD111" s="817"/>
      <c r="CE111" s="817"/>
      <c r="CF111" s="875">
        <v>0.2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14319522</v>
      </c>
      <c r="BR112" s="817"/>
      <c r="BS112" s="817"/>
      <c r="BT112" s="817"/>
      <c r="BU112" s="817"/>
      <c r="BV112" s="817">
        <v>12639846</v>
      </c>
      <c r="BW112" s="817"/>
      <c r="BX112" s="817"/>
      <c r="BY112" s="817"/>
      <c r="BZ112" s="817"/>
      <c r="CA112" s="817">
        <v>10806965</v>
      </c>
      <c r="CB112" s="817"/>
      <c r="CC112" s="817"/>
      <c r="CD112" s="817"/>
      <c r="CE112" s="817"/>
      <c r="CF112" s="875">
        <v>16.3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1704176</v>
      </c>
      <c r="AB113" s="919"/>
      <c r="AC113" s="919"/>
      <c r="AD113" s="919"/>
      <c r="AE113" s="920"/>
      <c r="AF113" s="921">
        <v>1631551</v>
      </c>
      <c r="AG113" s="919"/>
      <c r="AH113" s="919"/>
      <c r="AI113" s="919"/>
      <c r="AJ113" s="920"/>
      <c r="AK113" s="921">
        <v>1184603</v>
      </c>
      <c r="AL113" s="919"/>
      <c r="AM113" s="919"/>
      <c r="AN113" s="919"/>
      <c r="AO113" s="920"/>
      <c r="AP113" s="922">
        <v>1.8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9733258</v>
      </c>
      <c r="BR114" s="817"/>
      <c r="BS114" s="817"/>
      <c r="BT114" s="817"/>
      <c r="BU114" s="817"/>
      <c r="BV114" s="817">
        <v>9403049</v>
      </c>
      <c r="BW114" s="817"/>
      <c r="BX114" s="817"/>
      <c r="BY114" s="817"/>
      <c r="BZ114" s="817"/>
      <c r="CA114" s="817">
        <v>10093552</v>
      </c>
      <c r="CB114" s="817"/>
      <c r="CC114" s="817"/>
      <c r="CD114" s="817"/>
      <c r="CE114" s="817"/>
      <c r="CF114" s="875">
        <v>15.2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99219</v>
      </c>
      <c r="AB115" s="919"/>
      <c r="AC115" s="919"/>
      <c r="AD115" s="919"/>
      <c r="AE115" s="920"/>
      <c r="AF115" s="921">
        <v>367944</v>
      </c>
      <c r="AG115" s="919"/>
      <c r="AH115" s="919"/>
      <c r="AI115" s="919"/>
      <c r="AJ115" s="920"/>
      <c r="AK115" s="921">
        <v>1218715</v>
      </c>
      <c r="AL115" s="919"/>
      <c r="AM115" s="919"/>
      <c r="AN115" s="919"/>
      <c r="AO115" s="920"/>
      <c r="AP115" s="922">
        <v>1.8</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127217</v>
      </c>
      <c r="DH115" s="780"/>
      <c r="DI115" s="780"/>
      <c r="DJ115" s="780"/>
      <c r="DK115" s="781"/>
      <c r="DL115" s="782">
        <v>59205</v>
      </c>
      <c r="DM115" s="780"/>
      <c r="DN115" s="780"/>
      <c r="DO115" s="780"/>
      <c r="DP115" s="781"/>
      <c r="DQ115" s="782">
        <v>106371</v>
      </c>
      <c r="DR115" s="780"/>
      <c r="DS115" s="780"/>
      <c r="DT115" s="780"/>
      <c r="DU115" s="781"/>
      <c r="DV115" s="824">
        <v>0.2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9874504</v>
      </c>
      <c r="AB117" s="903"/>
      <c r="AC117" s="903"/>
      <c r="AD117" s="903"/>
      <c r="AE117" s="904"/>
      <c r="AF117" s="905">
        <v>10155786</v>
      </c>
      <c r="AG117" s="903"/>
      <c r="AH117" s="903"/>
      <c r="AI117" s="903"/>
      <c r="AJ117" s="904"/>
      <c r="AK117" s="905">
        <v>10196536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67632</v>
      </c>
      <c r="AB119" s="889"/>
      <c r="AC119" s="889"/>
      <c r="AD119" s="889"/>
      <c r="AE119" s="890"/>
      <c r="AF119" s="891">
        <v>361597</v>
      </c>
      <c r="AG119" s="889"/>
      <c r="AH119" s="889"/>
      <c r="AI119" s="889"/>
      <c r="AJ119" s="890"/>
      <c r="AK119" s="891">
        <v>507109</v>
      </c>
      <c r="AL119" s="889"/>
      <c r="AM119" s="889"/>
      <c r="AN119" s="889"/>
      <c r="AO119" s="890"/>
      <c r="AP119" s="892">
        <v>0.8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70166978</v>
      </c>
      <c r="BR119" s="845"/>
      <c r="BS119" s="845"/>
      <c r="BT119" s="845"/>
      <c r="BU119" s="845"/>
      <c r="BV119" s="845">
        <v>64321563</v>
      </c>
      <c r="BW119" s="845"/>
      <c r="BX119" s="845"/>
      <c r="BY119" s="845"/>
      <c r="BZ119" s="845"/>
      <c r="CA119" s="845">
        <v>58261361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1738</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41707231</v>
      </c>
      <c r="BR120" s="842"/>
      <c r="BS120" s="842"/>
      <c r="BT120" s="842"/>
      <c r="BU120" s="842"/>
      <c r="BV120" s="842">
        <v>45373326</v>
      </c>
      <c r="BW120" s="842"/>
      <c r="BX120" s="842"/>
      <c r="BY120" s="842"/>
      <c r="BZ120" s="842"/>
      <c r="CA120" s="842">
        <v>47633276</v>
      </c>
      <c r="CB120" s="842"/>
      <c r="CC120" s="842"/>
      <c r="CD120" s="842"/>
      <c r="CE120" s="842"/>
      <c r="CF120" s="866">
        <v>71.900000000000006</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14268224</v>
      </c>
      <c r="DH120" s="842"/>
      <c r="DI120" s="842"/>
      <c r="DJ120" s="842"/>
      <c r="DK120" s="842"/>
      <c r="DL120" s="842">
        <v>12596347</v>
      </c>
      <c r="DM120" s="842"/>
      <c r="DN120" s="842"/>
      <c r="DO120" s="842"/>
      <c r="DP120" s="842"/>
      <c r="DQ120" s="842">
        <v>10761750</v>
      </c>
      <c r="DR120" s="842"/>
      <c r="DS120" s="842"/>
      <c r="DT120" s="842"/>
      <c r="DU120" s="842"/>
      <c r="DV120" s="843">
        <v>16.2</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22739618</v>
      </c>
      <c r="BR121" s="817"/>
      <c r="BS121" s="817"/>
      <c r="BT121" s="817"/>
      <c r="BU121" s="817"/>
      <c r="BV121" s="817">
        <v>20022522</v>
      </c>
      <c r="BW121" s="817"/>
      <c r="BX121" s="817"/>
      <c r="BY121" s="817"/>
      <c r="BZ121" s="817"/>
      <c r="CA121" s="817">
        <v>18098159</v>
      </c>
      <c r="CB121" s="817"/>
      <c r="CC121" s="817"/>
      <c r="CD121" s="817"/>
      <c r="CE121" s="817"/>
      <c r="CF121" s="875">
        <v>27.3</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51298</v>
      </c>
      <c r="DH121" s="817"/>
      <c r="DI121" s="817"/>
      <c r="DJ121" s="817"/>
      <c r="DK121" s="817"/>
      <c r="DL121" s="817">
        <v>43499</v>
      </c>
      <c r="DM121" s="817"/>
      <c r="DN121" s="817"/>
      <c r="DO121" s="817"/>
      <c r="DP121" s="817"/>
      <c r="DQ121" s="817">
        <v>45215</v>
      </c>
      <c r="DR121" s="817"/>
      <c r="DS121" s="817"/>
      <c r="DT121" s="817"/>
      <c r="DU121" s="817"/>
      <c r="DV121" s="794">
        <v>0.1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96026560</v>
      </c>
      <c r="BR122" s="845"/>
      <c r="BS122" s="845"/>
      <c r="BT122" s="845"/>
      <c r="BU122" s="845"/>
      <c r="BV122" s="845">
        <v>93169662</v>
      </c>
      <c r="BW122" s="845"/>
      <c r="BX122" s="845"/>
      <c r="BY122" s="845"/>
      <c r="BZ122" s="845"/>
      <c r="CA122" s="845">
        <v>88425237</v>
      </c>
      <c r="CB122" s="845"/>
      <c r="CC122" s="845"/>
      <c r="CD122" s="845"/>
      <c r="CE122" s="845"/>
      <c r="CF122" s="846">
        <v>133.5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160473409</v>
      </c>
      <c r="BR123" s="833"/>
      <c r="BS123" s="833"/>
      <c r="BT123" s="833"/>
      <c r="BU123" s="833"/>
      <c r="BV123" s="833">
        <v>158565510</v>
      </c>
      <c r="BW123" s="833"/>
      <c r="BX123" s="833"/>
      <c r="BY123" s="833"/>
      <c r="BZ123" s="833"/>
      <c r="CA123" s="833">
        <v>154156672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31504</v>
      </c>
      <c r="AB126" s="780"/>
      <c r="AC126" s="780"/>
      <c r="AD126" s="780"/>
      <c r="AE126" s="781"/>
      <c r="AF126" s="782">
        <v>6347</v>
      </c>
      <c r="AG126" s="780"/>
      <c r="AH126" s="780"/>
      <c r="AI126" s="780"/>
      <c r="AJ126" s="781"/>
      <c r="AK126" s="782">
        <v>711606</v>
      </c>
      <c r="AL126" s="780"/>
      <c r="AM126" s="780"/>
      <c r="AN126" s="780"/>
      <c r="AO126" s="781"/>
      <c r="AP126" s="824">
        <v>1.1000000000000001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83</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3553208</v>
      </c>
      <c r="AB128" s="801"/>
      <c r="AC128" s="801"/>
      <c r="AD128" s="801"/>
      <c r="AE128" s="802"/>
      <c r="AF128" s="803">
        <v>3531675</v>
      </c>
      <c r="AG128" s="801"/>
      <c r="AH128" s="801"/>
      <c r="AI128" s="801"/>
      <c r="AJ128" s="802"/>
      <c r="AK128" s="803">
        <v>3863013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74318409</v>
      </c>
      <c r="AB129" s="780"/>
      <c r="AC129" s="780"/>
      <c r="AD129" s="780"/>
      <c r="AE129" s="781"/>
      <c r="AF129" s="782">
        <v>72963586</v>
      </c>
      <c r="AG129" s="780"/>
      <c r="AH129" s="780"/>
      <c r="AI129" s="780"/>
      <c r="AJ129" s="781"/>
      <c r="AK129" s="782">
        <v>74044834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7801892</v>
      </c>
      <c r="AB130" s="780"/>
      <c r="AC130" s="780"/>
      <c r="AD130" s="780"/>
      <c r="AE130" s="781"/>
      <c r="AF130" s="782">
        <v>8029547</v>
      </c>
      <c r="AG130" s="780"/>
      <c r="AH130" s="780"/>
      <c r="AI130" s="780"/>
      <c r="AJ130" s="781"/>
      <c r="AK130" s="782">
        <v>7818637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66516517</v>
      </c>
      <c r="AB131" s="764"/>
      <c r="AC131" s="764"/>
      <c r="AD131" s="764"/>
      <c r="AE131" s="765"/>
      <c r="AF131" s="766">
        <v>64934039</v>
      </c>
      <c r="AG131" s="764"/>
      <c r="AH131" s="764"/>
      <c r="AI131" s="764"/>
      <c r="AJ131" s="765"/>
      <c r="AK131" s="766">
        <v>66226197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-2.2259072899999999</v>
      </c>
      <c r="AB132" s="745"/>
      <c r="AC132" s="745"/>
      <c r="AD132" s="745"/>
      <c r="AE132" s="746"/>
      <c r="AF132" s="747">
        <v>-2.16440564</v>
      </c>
      <c r="AG132" s="745"/>
      <c r="AH132" s="745"/>
      <c r="AI132" s="745"/>
      <c r="AJ132" s="746"/>
      <c r="AK132" s="747">
        <v>-2.2424872100000002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-0.8</v>
      </c>
      <c r="AB133" s="724"/>
      <c r="AC133" s="724"/>
      <c r="AD133" s="724"/>
      <c r="AE133" s="725"/>
      <c r="AF133" s="723">
        <v>-1.3</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HZ88P87FCi/DCtyIglPN1X+iKftbj9K4v+Hvdz0+fv93UedGFcbKDVgcNSYV9/Y206E94H5kH6bx+6Y7HvLgw==" saltValue="+I0zArys5D9ZeQJwnPvX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jV5ONB9haTvPekSO1ErE75zHnfxTi576hBPiIMZG2lWPIpPpzRaN8V+w23z4BiZ2OrK+zG/BRCRs7b21+4ZeA==" saltValue="GTOuYIAuNz/WRNVpnEqg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Gqn8PAvEN9TInpoiFdYQARl2vy4aMFv8P5rA1EDhudV2VHK/Iw1TVIlovVM+YWqk8vFXUQMwEEeW9dW/bdQeA==" saltValue="NME+0TWgESe80QgSQRI0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20734278</v>
      </c>
      <c r="AP9" s="281">
        <v>59758</v>
      </c>
      <c r="AQ9" s="282">
        <v>62936</v>
      </c>
      <c r="AR9" s="283">
        <v>-5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11438</v>
      </c>
      <c r="AP10" s="284">
        <v>33</v>
      </c>
      <c r="AQ10" s="285">
        <v>1734</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v>195110</v>
      </c>
      <c r="AP11" s="284">
        <v>562</v>
      </c>
      <c r="AQ11" s="285">
        <v>694</v>
      </c>
      <c r="AR11" s="286">
        <v>-19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488</v>
      </c>
      <c r="AP12" s="284" t="s">
        <v>488</v>
      </c>
      <c r="AQ12" s="285">
        <v>24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v>659717</v>
      </c>
      <c r="AP13" s="284">
        <v>1901</v>
      </c>
      <c r="AQ13" s="285">
        <v>1996</v>
      </c>
      <c r="AR13" s="286">
        <v>-4.8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239571</v>
      </c>
      <c r="AP14" s="284">
        <v>690</v>
      </c>
      <c r="AQ14" s="285">
        <v>1351</v>
      </c>
      <c r="AR14" s="286">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-318334</v>
      </c>
      <c r="AP15" s="284">
        <v>-917</v>
      </c>
      <c r="AQ15" s="285">
        <v>-1933</v>
      </c>
      <c r="AR15" s="286">
        <v>-52.6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21521780</v>
      </c>
      <c r="AP16" s="284">
        <v>62027</v>
      </c>
      <c r="AQ16" s="285">
        <v>66802</v>
      </c>
      <c r="AR16" s="286">
        <v>-7.1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6</v>
      </c>
      <c r="AP21" s="298">
        <v>6.52</v>
      </c>
      <c r="AQ21" s="299">
        <v>-0.52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97.3</v>
      </c>
      <c r="AP22" s="303">
        <v>99.2</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7793218</v>
      </c>
      <c r="AP32" s="312">
        <v>22461</v>
      </c>
      <c r="AQ32" s="313">
        <v>37417</v>
      </c>
      <c r="AR32" s="314">
        <v>-40</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488</v>
      </c>
      <c r="AP34" s="312" t="s">
        <v>488</v>
      </c>
      <c r="AQ34" s="313">
        <v>46</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1184603</v>
      </c>
      <c r="AP35" s="312">
        <v>3414</v>
      </c>
      <c r="AQ35" s="313">
        <v>8245</v>
      </c>
      <c r="AR35" s="314">
        <v>-58.6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t="s">
        <v>488</v>
      </c>
      <c r="AP36" s="312" t="s">
        <v>488</v>
      </c>
      <c r="AQ36" s="313">
        <v>440</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v>1218715</v>
      </c>
      <c r="AP37" s="312">
        <v>3512</v>
      </c>
      <c r="AQ37" s="313">
        <v>558</v>
      </c>
      <c r="AR37" s="314">
        <v>529.4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488</v>
      </c>
      <c r="AP38" s="315" t="s">
        <v>488</v>
      </c>
      <c r="AQ38" s="316">
        <v>1</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-3863013</v>
      </c>
      <c r="AP39" s="312">
        <v>-11134</v>
      </c>
      <c r="AQ39" s="313">
        <v>-7933</v>
      </c>
      <c r="AR39" s="314">
        <v>40.4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-7818637</v>
      </c>
      <c r="AP40" s="312">
        <v>-22534</v>
      </c>
      <c r="AQ40" s="313">
        <v>-28055</v>
      </c>
      <c r="AR40" s="314">
        <v>-19.7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-1485114</v>
      </c>
      <c r="AP41" s="312">
        <v>-4280</v>
      </c>
      <c r="AQ41" s="313">
        <v>10719</v>
      </c>
      <c r="AR41" s="314">
        <v>-139.9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11355353</v>
      </c>
      <c r="AN51" s="334">
        <v>32305</v>
      </c>
      <c r="AO51" s="335">
        <v>-44.1</v>
      </c>
      <c r="AP51" s="336">
        <v>51849</v>
      </c>
      <c r="AQ51" s="337">
        <v>11.6</v>
      </c>
      <c r="AR51" s="338">
        <v>-55.7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6381666</v>
      </c>
      <c r="AN52" s="342">
        <v>18155</v>
      </c>
      <c r="AO52" s="343">
        <v>-2.4</v>
      </c>
      <c r="AP52" s="344">
        <v>26326</v>
      </c>
      <c r="AQ52" s="345">
        <v>9.6</v>
      </c>
      <c r="AR52" s="346">
        <v>-12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16306426</v>
      </c>
      <c r="AN53" s="334">
        <v>46446</v>
      </c>
      <c r="AO53" s="335">
        <v>43.8</v>
      </c>
      <c r="AP53" s="336">
        <v>52191</v>
      </c>
      <c r="AQ53" s="337">
        <v>0.7</v>
      </c>
      <c r="AR53" s="338">
        <v>43.1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6916630</v>
      </c>
      <c r="AN54" s="342">
        <v>19701</v>
      </c>
      <c r="AO54" s="343">
        <v>8.5</v>
      </c>
      <c r="AP54" s="344">
        <v>26807</v>
      </c>
      <c r="AQ54" s="345">
        <v>1.8</v>
      </c>
      <c r="AR54" s="346">
        <v>6.7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15686536</v>
      </c>
      <c r="AN55" s="334">
        <v>44826</v>
      </c>
      <c r="AO55" s="335">
        <v>-3.5</v>
      </c>
      <c r="AP55" s="336">
        <v>48105</v>
      </c>
      <c r="AQ55" s="337">
        <v>-7.8</v>
      </c>
      <c r="AR55" s="338">
        <v>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6127636</v>
      </c>
      <c r="AN56" s="342">
        <v>17510</v>
      </c>
      <c r="AO56" s="343">
        <v>-11.1</v>
      </c>
      <c r="AP56" s="344">
        <v>24072</v>
      </c>
      <c r="AQ56" s="345">
        <v>-10.199999999999999</v>
      </c>
      <c r="AR56" s="346">
        <v>-0.9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13652678</v>
      </c>
      <c r="AN57" s="334">
        <v>39172</v>
      </c>
      <c r="AO57" s="335">
        <v>-12.6</v>
      </c>
      <c r="AP57" s="336">
        <v>47446</v>
      </c>
      <c r="AQ57" s="337">
        <v>-1.4</v>
      </c>
      <c r="AR57" s="338">
        <v>-11.2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6876003</v>
      </c>
      <c r="AN58" s="342">
        <v>19729</v>
      </c>
      <c r="AO58" s="343">
        <v>12.7</v>
      </c>
      <c r="AP58" s="344">
        <v>24371</v>
      </c>
      <c r="AQ58" s="345">
        <v>1.2</v>
      </c>
      <c r="AR58" s="346">
        <v>11.5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10297445</v>
      </c>
      <c r="AN59" s="334">
        <v>29678</v>
      </c>
      <c r="AO59" s="335">
        <v>-24.2</v>
      </c>
      <c r="AP59" s="336">
        <v>48387</v>
      </c>
      <c r="AQ59" s="337">
        <v>2</v>
      </c>
      <c r="AR59" s="338">
        <v>-26.2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3161451</v>
      </c>
      <c r="AN60" s="342">
        <v>9112</v>
      </c>
      <c r="AO60" s="343">
        <v>-53.8</v>
      </c>
      <c r="AP60" s="344">
        <v>25592</v>
      </c>
      <c r="AQ60" s="345">
        <v>5</v>
      </c>
      <c r="AR60" s="346">
        <v>-58.8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13459688</v>
      </c>
      <c r="AN61" s="349">
        <v>38485</v>
      </c>
      <c r="AO61" s="350">
        <v>-8.1</v>
      </c>
      <c r="AP61" s="351">
        <v>49596</v>
      </c>
      <c r="AQ61" s="352">
        <v>1</v>
      </c>
      <c r="AR61" s="338">
        <v>-9.1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5892677</v>
      </c>
      <c r="AN62" s="342">
        <v>16841</v>
      </c>
      <c r="AO62" s="343">
        <v>-9.1999999999999993</v>
      </c>
      <c r="AP62" s="344">
        <v>25434</v>
      </c>
      <c r="AQ62" s="345">
        <v>1.5</v>
      </c>
      <c r="AR62" s="346">
        <v>-10.7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6XvSEIcoG1hxXGlp/lwo1njRD7TyyiVGS9U7Pgz6pazj60tw9Z0rDW4SuZWcs1rcKIxRKkl3g9XdG/YFceh/A==" saltValue="b9Lcn7OW5hCPfwwv+SXF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5qvgBOEPYafj8UBgWQj5hsHvjfegydtiT94EvhL7OGVDF1mkk4+K9Zu7Nx+MAu8WEZRof1YIVB7vkc56NNH5vQ==" saltValue="b/wz6D/kPBVUjlyhEDs6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h3vmRKYA2pJwlmcZsq5U6GyYhmodmN+hhgme2iod8cP5UahBT1Je0d08IzGOLK0WW3HNdFC8u4e7yB0ourE38Q==" saltValue="hL329dGpwKz9tmHbmFCc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2" t="s">
        <v>3</v>
      </c>
      <c r="D47" s="1142"/>
      <c r="E47" s="1143"/>
      <c r="F47" s="11">
        <v>22.13</v>
      </c>
      <c r="G47" s="12">
        <v>20.13</v>
      </c>
      <c r="H47" s="12">
        <v>22.9</v>
      </c>
      <c r="I47" s="12">
        <v>21.91</v>
      </c>
      <c r="J47" s="13">
        <v>22.87</v>
      </c>
    </row>
    <row r="48" spans="2:10" ht="57.75" customHeight="1" x14ac:dyDescent="0.2">
      <c r="B48" s="14"/>
      <c r="C48" s="1144" t="s">
        <v>4</v>
      </c>
      <c r="D48" s="1144"/>
      <c r="E48" s="1145"/>
      <c r="F48" s="15">
        <v>0.95</v>
      </c>
      <c r="G48" s="16">
        <v>0.88</v>
      </c>
      <c r="H48" s="16">
        <v>3.46</v>
      </c>
      <c r="I48" s="16">
        <v>1.41</v>
      </c>
      <c r="J48" s="17">
        <v>3.59</v>
      </c>
    </row>
    <row r="49" spans="2:10" ht="57.75" customHeight="1" thickBot="1" x14ac:dyDescent="0.25">
      <c r="B49" s="18"/>
      <c r="C49" s="1146" t="s">
        <v>5</v>
      </c>
      <c r="D49" s="1146"/>
      <c r="E49" s="1147"/>
      <c r="F49" s="19">
        <v>0.62</v>
      </c>
      <c r="G49" s="20" t="s">
        <v>531</v>
      </c>
      <c r="H49" s="20">
        <v>6.47</v>
      </c>
      <c r="I49" s="20" t="s">
        <v>532</v>
      </c>
      <c r="J49" s="21">
        <v>3.48</v>
      </c>
    </row>
    <row r="50" spans="2:10" ht="13.2" x14ac:dyDescent="0.2"/>
  </sheetData>
  <sheetProtection algorithmName="SHA-512" hashValue="3wI5RpD7n1EvjeWd188aqCSbWmCXz5UMinNTEBrxqdF67aKosQOP98AEJaub4/QQ98AaWy4EI7yeFYaKsCYG5Q==" saltValue="awBZ/OR2Z8UkMezoygT7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4" t="s">
        <v>533</v>
      </c>
      <c r="D34" s="1154"/>
      <c r="E34" s="1155"/>
      <c r="F34" s="32">
        <v>7.95</v>
      </c>
      <c r="G34" s="33">
        <v>8.52</v>
      </c>
      <c r="H34" s="33">
        <v>8.11</v>
      </c>
      <c r="I34" s="33">
        <v>8.34</v>
      </c>
      <c r="J34" s="34">
        <v>7.7</v>
      </c>
      <c r="K34" s="22"/>
      <c r="L34" s="22"/>
      <c r="M34" s="22"/>
      <c r="N34" s="22"/>
      <c r="O34" s="22"/>
      <c r="P34" s="22"/>
    </row>
    <row r="35" spans="1:16" ht="39" customHeight="1" x14ac:dyDescent="0.2">
      <c r="A35" s="22"/>
      <c r="B35" s="35"/>
      <c r="C35" s="1148" t="s">
        <v>534</v>
      </c>
      <c r="D35" s="1149"/>
      <c r="E35" s="1150"/>
      <c r="F35" s="36">
        <v>7.09</v>
      </c>
      <c r="G35" s="37">
        <v>6.68</v>
      </c>
      <c r="H35" s="37">
        <v>5.35</v>
      </c>
      <c r="I35" s="37">
        <v>5.59</v>
      </c>
      <c r="J35" s="38">
        <v>5.0599999999999996</v>
      </c>
      <c r="K35" s="22"/>
      <c r="L35" s="22"/>
      <c r="M35" s="22"/>
      <c r="N35" s="22"/>
      <c r="O35" s="22"/>
      <c r="P35" s="22"/>
    </row>
    <row r="36" spans="1:16" ht="39" customHeight="1" x14ac:dyDescent="0.2">
      <c r="A36" s="22"/>
      <c r="B36" s="35"/>
      <c r="C36" s="1148" t="s">
        <v>535</v>
      </c>
      <c r="D36" s="1149"/>
      <c r="E36" s="1150"/>
      <c r="F36" s="36">
        <v>0.93</v>
      </c>
      <c r="G36" s="37">
        <v>0.88</v>
      </c>
      <c r="H36" s="37">
        <v>3.45</v>
      </c>
      <c r="I36" s="37">
        <v>1.41</v>
      </c>
      <c r="J36" s="38">
        <v>3.58</v>
      </c>
      <c r="K36" s="22"/>
      <c r="L36" s="22"/>
      <c r="M36" s="22"/>
      <c r="N36" s="22"/>
      <c r="O36" s="22"/>
      <c r="P36" s="22"/>
    </row>
    <row r="37" spans="1:16" ht="39" customHeight="1" x14ac:dyDescent="0.2">
      <c r="A37" s="22"/>
      <c r="B37" s="35"/>
      <c r="C37" s="1148" t="s">
        <v>536</v>
      </c>
      <c r="D37" s="1149"/>
      <c r="E37" s="1150"/>
      <c r="F37" s="36">
        <v>1.32</v>
      </c>
      <c r="G37" s="37">
        <v>1.32</v>
      </c>
      <c r="H37" s="37">
        <v>1.48</v>
      </c>
      <c r="I37" s="37">
        <v>1.66</v>
      </c>
      <c r="J37" s="38">
        <v>1.19</v>
      </c>
      <c r="K37" s="22"/>
      <c r="L37" s="22"/>
      <c r="M37" s="22"/>
      <c r="N37" s="22"/>
      <c r="O37" s="22"/>
      <c r="P37" s="22"/>
    </row>
    <row r="38" spans="1:16" ht="39" customHeight="1" x14ac:dyDescent="0.2">
      <c r="A38" s="22"/>
      <c r="B38" s="35"/>
      <c r="C38" s="1148" t="s">
        <v>537</v>
      </c>
      <c r="D38" s="1149"/>
      <c r="E38" s="1150"/>
      <c r="F38" s="36">
        <v>1.35</v>
      </c>
      <c r="G38" s="37">
        <v>2.35</v>
      </c>
      <c r="H38" s="37">
        <v>1.26</v>
      </c>
      <c r="I38" s="37">
        <v>1.1599999999999999</v>
      </c>
      <c r="J38" s="38">
        <v>1</v>
      </c>
      <c r="K38" s="22"/>
      <c r="L38" s="22"/>
      <c r="M38" s="22"/>
      <c r="N38" s="22"/>
      <c r="O38" s="22"/>
      <c r="P38" s="22"/>
    </row>
    <row r="39" spans="1:16" ht="39" customHeight="1" x14ac:dyDescent="0.2">
      <c r="A39" s="22"/>
      <c r="B39" s="35"/>
      <c r="C39" s="1148" t="s">
        <v>538</v>
      </c>
      <c r="D39" s="1149"/>
      <c r="E39" s="1150"/>
      <c r="F39" s="36">
        <v>0.26</v>
      </c>
      <c r="G39" s="37">
        <v>0.26</v>
      </c>
      <c r="H39" s="37">
        <v>0.28000000000000003</v>
      </c>
      <c r="I39" s="37">
        <v>0.35</v>
      </c>
      <c r="J39" s="38">
        <v>0.35</v>
      </c>
      <c r="K39" s="22"/>
      <c r="L39" s="22"/>
      <c r="M39" s="22"/>
      <c r="N39" s="22"/>
      <c r="O39" s="22"/>
      <c r="P39" s="22"/>
    </row>
    <row r="40" spans="1:16" ht="39" customHeight="1" x14ac:dyDescent="0.2">
      <c r="A40" s="22"/>
      <c r="B40" s="35"/>
      <c r="C40" s="1148" t="s">
        <v>539</v>
      </c>
      <c r="D40" s="1149"/>
      <c r="E40" s="1150"/>
      <c r="F40" s="36">
        <v>0.66</v>
      </c>
      <c r="G40" s="37">
        <v>1.1399999999999999</v>
      </c>
      <c r="H40" s="37">
        <v>0.73</v>
      </c>
      <c r="I40" s="37">
        <v>0.83</v>
      </c>
      <c r="J40" s="38">
        <v>0.33</v>
      </c>
      <c r="K40" s="22"/>
      <c r="L40" s="22"/>
      <c r="M40" s="22"/>
      <c r="N40" s="22"/>
      <c r="O40" s="22"/>
      <c r="P40" s="22"/>
    </row>
    <row r="41" spans="1:16" ht="39" customHeight="1" x14ac:dyDescent="0.2">
      <c r="A41" s="22"/>
      <c r="B41" s="35"/>
      <c r="C41" s="1148" t="s">
        <v>540</v>
      </c>
      <c r="D41" s="1149"/>
      <c r="E41" s="1150"/>
      <c r="F41" s="36">
        <v>0</v>
      </c>
      <c r="G41" s="37">
        <v>0</v>
      </c>
      <c r="H41" s="37">
        <v>0</v>
      </c>
      <c r="I41" s="37">
        <v>0</v>
      </c>
      <c r="J41" s="38">
        <v>0</v>
      </c>
      <c r="K41" s="22"/>
      <c r="L41" s="22"/>
      <c r="M41" s="22"/>
      <c r="N41" s="22"/>
      <c r="O41" s="22"/>
      <c r="P41" s="22"/>
    </row>
    <row r="42" spans="1:16" ht="39" customHeight="1" x14ac:dyDescent="0.2">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5">
      <c r="A43" s="22"/>
      <c r="B43" s="40"/>
      <c r="C43" s="1151" t="s">
        <v>542</v>
      </c>
      <c r="D43" s="1152"/>
      <c r="E43" s="1153"/>
      <c r="F43" s="41">
        <v>1.0900000000000001</v>
      </c>
      <c r="G43" s="42">
        <v>0.91</v>
      </c>
      <c r="H43" s="42">
        <v>1.5</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wp/UuSBOMSVadKxx6dAfvToPaq+wpvu4STUP5xGa4Shd95QdCsM21BnPERX4RJGgdCKAePfa0IhIgE6/zeLO9g==" saltValue="kwzBcjyIWGrh+bo5j4QF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8154</v>
      </c>
      <c r="L45" s="60">
        <v>8195</v>
      </c>
      <c r="M45" s="60">
        <v>8071</v>
      </c>
      <c r="N45" s="60">
        <v>8156</v>
      </c>
      <c r="O45" s="61">
        <v>7793</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2">
      <c r="A48" s="48"/>
      <c r="B48" s="1181"/>
      <c r="C48" s="1182"/>
      <c r="D48" s="62"/>
      <c r="E48" s="1158" t="s">
        <v>13</v>
      </c>
      <c r="F48" s="1158"/>
      <c r="G48" s="1158"/>
      <c r="H48" s="1158"/>
      <c r="I48" s="1158"/>
      <c r="J48" s="1159"/>
      <c r="K48" s="63">
        <v>2422</v>
      </c>
      <c r="L48" s="64">
        <v>2018</v>
      </c>
      <c r="M48" s="64">
        <v>1704</v>
      </c>
      <c r="N48" s="64">
        <v>1632</v>
      </c>
      <c r="O48" s="65">
        <v>1185</v>
      </c>
      <c r="P48" s="48"/>
      <c r="Q48" s="48"/>
      <c r="R48" s="48"/>
      <c r="S48" s="48"/>
      <c r="T48" s="48"/>
      <c r="U48" s="48"/>
    </row>
    <row r="49" spans="1:21" ht="30.75" customHeight="1" x14ac:dyDescent="0.2">
      <c r="A49" s="48"/>
      <c r="B49" s="1181"/>
      <c r="C49" s="1182"/>
      <c r="D49" s="62"/>
      <c r="E49" s="1158" t="s">
        <v>14</v>
      </c>
      <c r="F49" s="1158"/>
      <c r="G49" s="1158"/>
      <c r="H49" s="1158"/>
      <c r="I49" s="1158"/>
      <c r="J49" s="1159"/>
      <c r="K49" s="63" t="s">
        <v>488</v>
      </c>
      <c r="L49" s="64" t="s">
        <v>488</v>
      </c>
      <c r="M49" s="64" t="s">
        <v>488</v>
      </c>
      <c r="N49" s="64" t="s">
        <v>488</v>
      </c>
      <c r="O49" s="65" t="s">
        <v>488</v>
      </c>
      <c r="P49" s="48"/>
      <c r="Q49" s="48"/>
      <c r="R49" s="48"/>
      <c r="S49" s="48"/>
      <c r="T49" s="48"/>
      <c r="U49" s="48"/>
    </row>
    <row r="50" spans="1:21" ht="30.75" customHeight="1" x14ac:dyDescent="0.2">
      <c r="A50" s="48"/>
      <c r="B50" s="1181"/>
      <c r="C50" s="1182"/>
      <c r="D50" s="62"/>
      <c r="E50" s="1158" t="s">
        <v>15</v>
      </c>
      <c r="F50" s="1158"/>
      <c r="G50" s="1158"/>
      <c r="H50" s="1158"/>
      <c r="I50" s="1158"/>
      <c r="J50" s="1159"/>
      <c r="K50" s="63">
        <v>129</v>
      </c>
      <c r="L50" s="64">
        <v>621</v>
      </c>
      <c r="M50" s="64">
        <v>99</v>
      </c>
      <c r="N50" s="64">
        <v>368</v>
      </c>
      <c r="O50" s="65">
        <v>1219</v>
      </c>
      <c r="P50" s="48"/>
      <c r="Q50" s="48"/>
      <c r="R50" s="48"/>
      <c r="S50" s="48"/>
      <c r="T50" s="48"/>
      <c r="U50" s="48"/>
    </row>
    <row r="51" spans="1:21" ht="30.75" customHeight="1" x14ac:dyDescent="0.2">
      <c r="A51" s="48"/>
      <c r="B51" s="1183"/>
      <c r="C51" s="1184"/>
      <c r="D51" s="66"/>
      <c r="E51" s="1158" t="s">
        <v>16</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11217</v>
      </c>
      <c r="L52" s="64">
        <v>10557</v>
      </c>
      <c r="M52" s="64">
        <v>11355</v>
      </c>
      <c r="N52" s="64">
        <v>11561</v>
      </c>
      <c r="O52" s="65">
        <v>11682</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-512</v>
      </c>
      <c r="L53" s="69">
        <v>277</v>
      </c>
      <c r="M53" s="69">
        <v>-1481</v>
      </c>
      <c r="N53" s="69">
        <v>-1405</v>
      </c>
      <c r="O53" s="70">
        <v>-1485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LaZOydC562hccpAsuDB2vthNBnJ2/qt8LzbEoVkD7AxSwgY42QHLMwwi16KRfLSPHEkIBph9tiP5G09QnUKA==" saltValue="2qKfBN0u8Q3CIq9qoSNe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s="96" customFormat="1" ht="15" customHeight="1" x14ac:dyDescent="0.2"/>
    <row r="2" s="96" customFormat="1" ht="15" customHeight="1" x14ac:dyDescent="0.2"/>
    <row r="3" s="96" customFormat="1" ht="15" customHeight="1" x14ac:dyDescent="0.2"/>
    <row r="4" s="96" customFormat="1" ht="15" customHeight="1" x14ac:dyDescent="0.2"/>
    <row r="5" s="96" customFormat="1" ht="15" customHeight="1" x14ac:dyDescent="0.2"/>
    <row r="6" s="96" customFormat="1" ht="15" customHeight="1" x14ac:dyDescent="0.2"/>
    <row r="7" s="96" customFormat="1" ht="15" customHeight="1" x14ac:dyDescent="0.2"/>
    <row r="8" s="96" customFormat="1"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9" t="s">
        <v>30</v>
      </c>
      <c r="C41" s="1200"/>
      <c r="D41" s="105"/>
      <c r="E41" s="1201" t="s">
        <v>31</v>
      </c>
      <c r="F41" s="1201"/>
      <c r="G41" s="1201"/>
      <c r="H41" s="1202"/>
      <c r="I41" s="355">
        <v>50036</v>
      </c>
      <c r="J41" s="356">
        <v>47537</v>
      </c>
      <c r="K41" s="356">
        <v>45985</v>
      </c>
      <c r="L41" s="356">
        <v>42219</v>
      </c>
      <c r="M41" s="357">
        <v>37254</v>
      </c>
    </row>
    <row r="42" spans="2:13" ht="27.75" customHeight="1" x14ac:dyDescent="0.2">
      <c r="B42" s="1189"/>
      <c r="C42" s="1190"/>
      <c r="D42" s="106"/>
      <c r="E42" s="1193" t="s">
        <v>32</v>
      </c>
      <c r="F42" s="1193"/>
      <c r="G42" s="1193"/>
      <c r="H42" s="1194"/>
      <c r="I42" s="358">
        <v>2689</v>
      </c>
      <c r="J42" s="359">
        <v>700</v>
      </c>
      <c r="K42" s="359">
        <v>129</v>
      </c>
      <c r="L42" s="359">
        <v>59</v>
      </c>
      <c r="M42" s="360">
        <v>106</v>
      </c>
    </row>
    <row r="43" spans="2:13" ht="27.75" customHeight="1" x14ac:dyDescent="0.2">
      <c r="B43" s="1189"/>
      <c r="C43" s="1190"/>
      <c r="D43" s="106"/>
      <c r="E43" s="1193" t="s">
        <v>33</v>
      </c>
      <c r="F43" s="1193"/>
      <c r="G43" s="1193"/>
      <c r="H43" s="1194"/>
      <c r="I43" s="358">
        <v>18091</v>
      </c>
      <c r="J43" s="359">
        <v>16629</v>
      </c>
      <c r="K43" s="359">
        <v>14320</v>
      </c>
      <c r="L43" s="359">
        <v>12640</v>
      </c>
      <c r="M43" s="360">
        <v>10807</v>
      </c>
    </row>
    <row r="44" spans="2:13" ht="27.75" customHeight="1" x14ac:dyDescent="0.2">
      <c r="B44" s="1189"/>
      <c r="C44" s="1190"/>
      <c r="D44" s="106"/>
      <c r="E44" s="1193" t="s">
        <v>34</v>
      </c>
      <c r="F44" s="1193"/>
      <c r="G44" s="1193"/>
      <c r="H44" s="1194"/>
      <c r="I44" s="358" t="s">
        <v>488</v>
      </c>
      <c r="J44" s="359" t="s">
        <v>488</v>
      </c>
      <c r="K44" s="359" t="s">
        <v>488</v>
      </c>
      <c r="L44" s="359" t="s">
        <v>488</v>
      </c>
      <c r="M44" s="360" t="s">
        <v>488</v>
      </c>
    </row>
    <row r="45" spans="2:13" ht="27.75" customHeight="1" x14ac:dyDescent="0.2">
      <c r="B45" s="1189"/>
      <c r="C45" s="1190"/>
      <c r="D45" s="106"/>
      <c r="E45" s="1193" t="s">
        <v>35</v>
      </c>
      <c r="F45" s="1193"/>
      <c r="G45" s="1193"/>
      <c r="H45" s="1194"/>
      <c r="I45" s="358">
        <v>8992</v>
      </c>
      <c r="J45" s="359">
        <v>9298</v>
      </c>
      <c r="K45" s="359">
        <v>9733</v>
      </c>
      <c r="L45" s="359">
        <v>9403</v>
      </c>
      <c r="M45" s="360">
        <v>10094</v>
      </c>
    </row>
    <row r="46" spans="2:13" ht="27.75" customHeight="1" x14ac:dyDescent="0.2">
      <c r="B46" s="1189"/>
      <c r="C46" s="1190"/>
      <c r="D46" s="107"/>
      <c r="E46" s="1193" t="s">
        <v>36</v>
      </c>
      <c r="F46" s="1193"/>
      <c r="G46" s="1193"/>
      <c r="H46" s="1194"/>
      <c r="I46" s="358">
        <v>181</v>
      </c>
      <c r="J46" s="359">
        <v>173</v>
      </c>
      <c r="K46" s="359" t="s">
        <v>488</v>
      </c>
      <c r="L46" s="359" t="s">
        <v>488</v>
      </c>
      <c r="M46" s="360" t="s">
        <v>488</v>
      </c>
    </row>
    <row r="47" spans="2:13" ht="27.75" customHeight="1" x14ac:dyDescent="0.2">
      <c r="B47" s="1189"/>
      <c r="C47" s="1190"/>
      <c r="D47" s="108"/>
      <c r="E47" s="1203" t="s">
        <v>37</v>
      </c>
      <c r="F47" s="1204"/>
      <c r="G47" s="1204"/>
      <c r="H47" s="1205"/>
      <c r="I47" s="358" t="s">
        <v>488</v>
      </c>
      <c r="J47" s="359" t="s">
        <v>488</v>
      </c>
      <c r="K47" s="359" t="s">
        <v>488</v>
      </c>
      <c r="L47" s="359" t="s">
        <v>488</v>
      </c>
      <c r="M47" s="360" t="s">
        <v>488</v>
      </c>
    </row>
    <row r="48" spans="2:13" ht="27.75" customHeight="1" x14ac:dyDescent="0.2">
      <c r="B48" s="1189"/>
      <c r="C48" s="1190"/>
      <c r="D48" s="106"/>
      <c r="E48" s="1193" t="s">
        <v>38</v>
      </c>
      <c r="F48" s="1193"/>
      <c r="G48" s="1193"/>
      <c r="H48" s="1194"/>
      <c r="I48" s="358" t="s">
        <v>488</v>
      </c>
      <c r="J48" s="359" t="s">
        <v>488</v>
      </c>
      <c r="K48" s="359" t="s">
        <v>488</v>
      </c>
      <c r="L48" s="359" t="s">
        <v>488</v>
      </c>
      <c r="M48" s="360" t="s">
        <v>488</v>
      </c>
    </row>
    <row r="49" spans="2:13" ht="27.75" customHeight="1" x14ac:dyDescent="0.2">
      <c r="B49" s="1191"/>
      <c r="C49" s="1192"/>
      <c r="D49" s="106"/>
      <c r="E49" s="1193" t="s">
        <v>39</v>
      </c>
      <c r="F49" s="1193"/>
      <c r="G49" s="1193"/>
      <c r="H49" s="1194"/>
      <c r="I49" s="358" t="s">
        <v>488</v>
      </c>
      <c r="J49" s="359" t="s">
        <v>488</v>
      </c>
      <c r="K49" s="359" t="s">
        <v>488</v>
      </c>
      <c r="L49" s="359" t="s">
        <v>488</v>
      </c>
      <c r="M49" s="360" t="s">
        <v>488</v>
      </c>
    </row>
    <row r="50" spans="2:13" ht="27.75" customHeight="1" x14ac:dyDescent="0.2">
      <c r="B50" s="1187" t="s">
        <v>40</v>
      </c>
      <c r="C50" s="1188"/>
      <c r="D50" s="109"/>
      <c r="E50" s="1193" t="s">
        <v>41</v>
      </c>
      <c r="F50" s="1193"/>
      <c r="G50" s="1193"/>
      <c r="H50" s="1194"/>
      <c r="I50" s="358">
        <v>38134</v>
      </c>
      <c r="J50" s="359">
        <v>37810</v>
      </c>
      <c r="K50" s="359">
        <v>41707</v>
      </c>
      <c r="L50" s="359">
        <v>45373</v>
      </c>
      <c r="M50" s="360">
        <v>47633</v>
      </c>
    </row>
    <row r="51" spans="2:13" ht="27.75" customHeight="1" x14ac:dyDescent="0.2">
      <c r="B51" s="1189"/>
      <c r="C51" s="1190"/>
      <c r="D51" s="106"/>
      <c r="E51" s="1193" t="s">
        <v>42</v>
      </c>
      <c r="F51" s="1193"/>
      <c r="G51" s="1193"/>
      <c r="H51" s="1194"/>
      <c r="I51" s="358">
        <v>21198</v>
      </c>
      <c r="J51" s="359">
        <v>18128</v>
      </c>
      <c r="K51" s="359">
        <v>22740</v>
      </c>
      <c r="L51" s="359">
        <v>20023</v>
      </c>
      <c r="M51" s="360">
        <v>18098</v>
      </c>
    </row>
    <row r="52" spans="2:13" ht="27.75" customHeight="1" x14ac:dyDescent="0.2">
      <c r="B52" s="1191"/>
      <c r="C52" s="1192"/>
      <c r="D52" s="106"/>
      <c r="E52" s="1193" t="s">
        <v>43</v>
      </c>
      <c r="F52" s="1193"/>
      <c r="G52" s="1193"/>
      <c r="H52" s="1194"/>
      <c r="I52" s="358">
        <v>96171</v>
      </c>
      <c r="J52" s="359">
        <v>95989</v>
      </c>
      <c r="K52" s="359">
        <v>96027</v>
      </c>
      <c r="L52" s="359">
        <v>93170</v>
      </c>
      <c r="M52" s="360">
        <v>88425</v>
      </c>
    </row>
    <row r="53" spans="2:13" ht="27.75" customHeight="1" thickBot="1" x14ac:dyDescent="0.25">
      <c r="B53" s="1195" t="s">
        <v>19</v>
      </c>
      <c r="C53" s="1196"/>
      <c r="D53" s="110"/>
      <c r="E53" s="1197" t="s">
        <v>44</v>
      </c>
      <c r="F53" s="1197"/>
      <c r="G53" s="1197"/>
      <c r="H53" s="1198"/>
      <c r="I53" s="361">
        <v>-75515</v>
      </c>
      <c r="J53" s="362">
        <v>-77591</v>
      </c>
      <c r="K53" s="362">
        <v>-90306</v>
      </c>
      <c r="L53" s="362">
        <v>-94244</v>
      </c>
      <c r="M53" s="363">
        <v>-95895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gjJqBEjwdanmA+pCrSOChuKHDYbseDMk07yOu78RpqMukMbTEoVPW9COjtlxXlZs1ZXy4zp2YX5t033HKr1iQ==" saltValue="eKT5Ll52VUaG8YLbAqCA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4" t="s">
        <v>46</v>
      </c>
      <c r="D55" s="1214"/>
      <c r="E55" s="1215"/>
      <c r="F55" s="122">
        <v>17017</v>
      </c>
      <c r="G55" s="122">
        <v>15983</v>
      </c>
      <c r="H55" s="123">
        <v>16932</v>
      </c>
    </row>
    <row r="56" spans="2:8" ht="52.5" customHeight="1" x14ac:dyDescent="0.2">
      <c r="B56" s="124"/>
      <c r="C56" s="1216" t="s">
        <v>47</v>
      </c>
      <c r="D56" s="1216"/>
      <c r="E56" s="1217"/>
      <c r="F56" s="125">
        <v>2531</v>
      </c>
      <c r="G56" s="125">
        <v>2531</v>
      </c>
      <c r="H56" s="126">
        <v>2531</v>
      </c>
    </row>
    <row r="57" spans="2:8" ht="53.25" customHeight="1" x14ac:dyDescent="0.2">
      <c r="B57" s="124"/>
      <c r="C57" s="1218" t="s">
        <v>48</v>
      </c>
      <c r="D57" s="1218"/>
      <c r="E57" s="1219"/>
      <c r="F57" s="127">
        <v>15523</v>
      </c>
      <c r="G57" s="127">
        <v>19934</v>
      </c>
      <c r="H57" s="128">
        <v>21594</v>
      </c>
    </row>
    <row r="58" spans="2:8" ht="45.75" customHeight="1" x14ac:dyDescent="0.2">
      <c r="B58" s="129"/>
      <c r="C58" s="1206" t="s">
        <v>561</v>
      </c>
      <c r="D58" s="1207"/>
      <c r="E58" s="1208"/>
      <c r="F58" s="130">
        <v>12826</v>
      </c>
      <c r="G58" s="130">
        <v>17354</v>
      </c>
      <c r="H58" s="131">
        <v>18864</v>
      </c>
    </row>
    <row r="59" spans="2:8" ht="45.75" customHeight="1" x14ac:dyDescent="0.2">
      <c r="B59" s="129"/>
      <c r="C59" s="1206" t="s">
        <v>562</v>
      </c>
      <c r="D59" s="1207"/>
      <c r="E59" s="1208"/>
      <c r="F59" s="130">
        <v>1100</v>
      </c>
      <c r="G59" s="130">
        <v>826</v>
      </c>
      <c r="H59" s="131">
        <v>832</v>
      </c>
    </row>
    <row r="60" spans="2:8" ht="45.75" customHeight="1" x14ac:dyDescent="0.2">
      <c r="B60" s="129"/>
      <c r="C60" s="1206" t="s">
        <v>563</v>
      </c>
      <c r="D60" s="1207"/>
      <c r="E60" s="1208"/>
      <c r="F60" s="130">
        <v>588</v>
      </c>
      <c r="G60" s="130">
        <v>580</v>
      </c>
      <c r="H60" s="131">
        <v>572</v>
      </c>
    </row>
    <row r="61" spans="2:8" ht="45.75" customHeight="1" x14ac:dyDescent="0.2">
      <c r="B61" s="129"/>
      <c r="C61" s="1206" t="s">
        <v>565</v>
      </c>
      <c r="D61" s="1207"/>
      <c r="E61" s="1208"/>
      <c r="F61" s="130">
        <v>214</v>
      </c>
      <c r="G61" s="130">
        <v>319</v>
      </c>
      <c r="H61" s="131">
        <v>428</v>
      </c>
    </row>
    <row r="62" spans="2:8" ht="45.75" customHeight="1" thickBot="1" x14ac:dyDescent="0.25">
      <c r="B62" s="132"/>
      <c r="C62" s="1209" t="s">
        <v>566</v>
      </c>
      <c r="D62" s="1210"/>
      <c r="E62" s="1211"/>
      <c r="F62" s="133">
        <v>262</v>
      </c>
      <c r="G62" s="133">
        <v>291</v>
      </c>
      <c r="H62" s="134">
        <v>302</v>
      </c>
    </row>
    <row r="63" spans="2:8" ht="52.5" customHeight="1" thickBot="1" x14ac:dyDescent="0.25">
      <c r="B63" s="135"/>
      <c r="C63" s="1212" t="s">
        <v>49</v>
      </c>
      <c r="D63" s="1212"/>
      <c r="E63" s="1213"/>
      <c r="F63" s="136">
        <v>35071</v>
      </c>
      <c r="G63" s="136">
        <v>38448</v>
      </c>
      <c r="H63" s="137">
        <v>41058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D0ZfcDsk4rFEyzJ2l6m7qluGpzWq0epLjOyQgma0QK3uU/UBfn5LGTuk7cqLYXmv2HftV274o1Lu+V0hCwjD3w==" saltValue="1QNEG7567nz3iY5MbZFq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32305</v>
      </c>
      <c r="E3" s="156"/>
      <c r="F3" s="157">
        <v>51849</v>
      </c>
      <c r="G3" s="158"/>
      <c r="H3" s="159"/>
    </row>
    <row r="4" spans="1:8" x14ac:dyDescent="0.2">
      <c r="A4" s="160"/>
      <c r="B4" s="161"/>
      <c r="C4" s="162"/>
      <c r="D4" s="163">
        <v>18155</v>
      </c>
      <c r="E4" s="164"/>
      <c r="F4" s="165">
        <v>26326</v>
      </c>
      <c r="G4" s="166"/>
      <c r="H4" s="167"/>
    </row>
    <row r="5" spans="1:8" x14ac:dyDescent="0.2">
      <c r="A5" s="148" t="s">
        <v>520</v>
      </c>
      <c r="B5" s="153"/>
      <c r="C5" s="154"/>
      <c r="D5" s="155">
        <v>46446</v>
      </c>
      <c r="E5" s="156"/>
      <c r="F5" s="157">
        <v>52191</v>
      </c>
      <c r="G5" s="158"/>
      <c r="H5" s="159"/>
    </row>
    <row r="6" spans="1:8" x14ac:dyDescent="0.2">
      <c r="A6" s="160"/>
      <c r="B6" s="161"/>
      <c r="C6" s="162"/>
      <c r="D6" s="163">
        <v>19701</v>
      </c>
      <c r="E6" s="164"/>
      <c r="F6" s="165">
        <v>26807</v>
      </c>
      <c r="G6" s="166"/>
      <c r="H6" s="167"/>
    </row>
    <row r="7" spans="1:8" x14ac:dyDescent="0.2">
      <c r="A7" s="148" t="s">
        <v>521</v>
      </c>
      <c r="B7" s="153"/>
      <c r="C7" s="154"/>
      <c r="D7" s="155">
        <v>44826</v>
      </c>
      <c r="E7" s="156"/>
      <c r="F7" s="157">
        <v>48105</v>
      </c>
      <c r="G7" s="158"/>
      <c r="H7" s="159"/>
    </row>
    <row r="8" spans="1:8" x14ac:dyDescent="0.2">
      <c r="A8" s="160"/>
      <c r="B8" s="161"/>
      <c r="C8" s="162"/>
      <c r="D8" s="163">
        <v>17510</v>
      </c>
      <c r="E8" s="164"/>
      <c r="F8" s="165">
        <v>24072</v>
      </c>
      <c r="G8" s="166"/>
      <c r="H8" s="167"/>
    </row>
    <row r="9" spans="1:8" x14ac:dyDescent="0.2">
      <c r="A9" s="148" t="s">
        <v>522</v>
      </c>
      <c r="B9" s="153"/>
      <c r="C9" s="154"/>
      <c r="D9" s="155">
        <v>39172</v>
      </c>
      <c r="E9" s="156"/>
      <c r="F9" s="157">
        <v>47446</v>
      </c>
      <c r="G9" s="158"/>
      <c r="H9" s="159"/>
    </row>
    <row r="10" spans="1:8" x14ac:dyDescent="0.2">
      <c r="A10" s="160"/>
      <c r="B10" s="161"/>
      <c r="C10" s="162"/>
      <c r="D10" s="163">
        <v>19729</v>
      </c>
      <c r="E10" s="164"/>
      <c r="F10" s="165">
        <v>24371</v>
      </c>
      <c r="G10" s="166"/>
      <c r="H10" s="167"/>
    </row>
    <row r="11" spans="1:8" x14ac:dyDescent="0.2">
      <c r="A11" s="148" t="s">
        <v>523</v>
      </c>
      <c r="B11" s="153"/>
      <c r="C11" s="154"/>
      <c r="D11" s="155">
        <v>29678</v>
      </c>
      <c r="E11" s="156"/>
      <c r="F11" s="157">
        <v>48387</v>
      </c>
      <c r="G11" s="158"/>
      <c r="H11" s="159"/>
    </row>
    <row r="12" spans="1:8" x14ac:dyDescent="0.2">
      <c r="A12" s="160"/>
      <c r="B12" s="161"/>
      <c r="C12" s="168"/>
      <c r="D12" s="163">
        <v>9112</v>
      </c>
      <c r="E12" s="164"/>
      <c r="F12" s="165">
        <v>25592</v>
      </c>
      <c r="G12" s="166"/>
      <c r="H12" s="167"/>
    </row>
    <row r="13" spans="1:8" x14ac:dyDescent="0.2">
      <c r="A13" s="148"/>
      <c r="B13" s="153"/>
      <c r="C13" s="169"/>
      <c r="D13" s="170">
        <v>38485</v>
      </c>
      <c r="E13" s="171"/>
      <c r="F13" s="172">
        <v>49596</v>
      </c>
      <c r="G13" s="173"/>
      <c r="H13" s="159"/>
    </row>
    <row r="14" spans="1:8" x14ac:dyDescent="0.2">
      <c r="A14" s="160"/>
      <c r="B14" s="161"/>
      <c r="C14" s="162"/>
      <c r="D14" s="163">
        <v>16841</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0.95</v>
      </c>
      <c r="C19" s="174">
        <f>ROUND(VALUE(SUBSTITUTE(実質収支比率等に係る経年分析!G$48,"▲","-")),2)</f>
        <v>0.88</v>
      </c>
      <c r="D19" s="174">
        <f>ROUND(VALUE(SUBSTITUTE(実質収支比率等に係る経年分析!H$48,"▲","-")),2)</f>
        <v>3.46</v>
      </c>
      <c r="E19" s="174">
        <f>ROUND(VALUE(SUBSTITUTE(実質収支比率等に係る経年分析!I$48,"▲","-")),2)</f>
        <v>1.41</v>
      </c>
      <c r="F19" s="174">
        <f>ROUND(VALUE(SUBSTITUTE(実質収支比率等に係る経年分析!J$48,"▲","-")),2)</f>
        <v>3.59</v>
      </c>
    </row>
    <row r="20" spans="1:11" x14ac:dyDescent="0.2">
      <c r="A20" s="174" t="s">
        <v>53</v>
      </c>
      <c r="B20" s="174">
        <f>ROUND(VALUE(SUBSTITUTE(実質収支比率等に係る経年分析!F$47,"▲","-")),2)</f>
        <v>22.13</v>
      </c>
      <c r="C20" s="174">
        <f>ROUND(VALUE(SUBSTITUTE(実質収支比率等に係る経年分析!G$47,"▲","-")),2)</f>
        <v>20.13</v>
      </c>
      <c r="D20" s="174">
        <f>ROUND(VALUE(SUBSTITUTE(実質収支比率等に係る経年分析!H$47,"▲","-")),2)</f>
        <v>22.9</v>
      </c>
      <c r="E20" s="174">
        <f>ROUND(VALUE(SUBSTITUTE(実質収支比率等に係る経年分析!I$47,"▲","-")),2)</f>
        <v>21.91</v>
      </c>
      <c r="F20" s="174">
        <f>ROUND(VALUE(SUBSTITUTE(実質収支比率等に係る経年分析!J$47,"▲","-")),2)</f>
        <v>22.87</v>
      </c>
    </row>
    <row r="21" spans="1:11" x14ac:dyDescent="0.2">
      <c r="A21" s="174" t="s">
        <v>54</v>
      </c>
      <c r="B21" s="174">
        <f>IF(ISNUMBER(VALUE(SUBSTITUTE(実質収支比率等に係る経年分析!F$49,"▲","-"))),ROUND(VALUE(SUBSTITUTE(実質収支比率等に係る経年分析!F$49,"▲","-")),2),NA())</f>
        <v>0.62</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6.47</v>
      </c>
      <c r="E21" s="174">
        <f>IF(ISNUMBER(VALUE(SUBSTITUTE(実質収支比率等に係る経年分析!I$49,"▲","-"))),ROUND(VALUE(SUBSTITUTE(実質収支比率等に係る経年分析!I$49,"▲","-")),2),NA())</f>
        <v>-3.53</v>
      </c>
      <c r="F21" s="174">
        <f>IF(ISNUMBER(VALUE(SUBSTITUTE(実質収支比率等に係る経年分析!J$49,"▲","-"))),ROUND(VALUE(SUBSTITUTE(実質収支比率等に係る経年分析!J$49,"▲","-")),2),NA())</f>
        <v>3.48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1.0900000000000001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1.1399999999999999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下水道等事業会計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2">
      <c r="A35" s="175" t="str">
        <f>IF(連結実質赤字比率に係る赤字・黒字の構成分析!C$35="",NA(),連結実質赤字比率に係る赤字・黒字の構成分析!C$35)</f>
        <v>自動車運送事業会計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11217</v>
      </c>
      <c r="E42" s="176"/>
      <c r="F42" s="176"/>
      <c r="G42" s="176">
        <f>'実質公債費比率（分子）の構造'!L$52</f>
        <v>10557</v>
      </c>
      <c r="H42" s="176"/>
      <c r="I42" s="176"/>
      <c r="J42" s="176">
        <f>'実質公債費比率（分子）の構造'!M$52</f>
        <v>11355</v>
      </c>
      <c r="K42" s="176"/>
      <c r="L42" s="176"/>
      <c r="M42" s="176">
        <f>'実質公債費比率（分子）の構造'!N$52</f>
        <v>11561</v>
      </c>
      <c r="N42" s="176"/>
      <c r="O42" s="176"/>
      <c r="P42" s="176">
        <f>'実質公債費比率（分子）の構造'!O$52</f>
        <v>11682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129</v>
      </c>
      <c r="C44" s="176"/>
      <c r="D44" s="176"/>
      <c r="E44" s="176">
        <f>'実質公債費比率（分子）の構造'!L$50</f>
        <v>621</v>
      </c>
      <c r="F44" s="176"/>
      <c r="G44" s="176"/>
      <c r="H44" s="176">
        <f>'実質公債費比率（分子）の構造'!M$50</f>
        <v>99</v>
      </c>
      <c r="I44" s="176"/>
      <c r="J44" s="176"/>
      <c r="K44" s="176">
        <f>'実質公債費比率（分子）の構造'!N$50</f>
        <v>368</v>
      </c>
      <c r="L44" s="176"/>
      <c r="M44" s="176"/>
      <c r="N44" s="176">
        <f>'実質公債費比率（分子）の構造'!O$50</f>
        <v>1219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2422</v>
      </c>
      <c r="C46" s="176"/>
      <c r="D46" s="176"/>
      <c r="E46" s="176">
        <f>'実質公債費比率（分子）の構造'!L$48</f>
        <v>2018</v>
      </c>
      <c r="F46" s="176"/>
      <c r="G46" s="176"/>
      <c r="H46" s="176">
        <f>'実質公債費比率（分子）の構造'!M$48</f>
        <v>1704</v>
      </c>
      <c r="I46" s="176"/>
      <c r="J46" s="176"/>
      <c r="K46" s="176">
        <f>'実質公債費比率（分子）の構造'!N$48</f>
        <v>1632</v>
      </c>
      <c r="L46" s="176"/>
      <c r="M46" s="176"/>
      <c r="N46" s="176">
        <f>'実質公債費比率（分子）の構造'!O$48</f>
        <v>1185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8154</v>
      </c>
      <c r="C49" s="176"/>
      <c r="D49" s="176"/>
      <c r="E49" s="176">
        <f>'実質公債費比率（分子）の構造'!L$45</f>
        <v>8195</v>
      </c>
      <c r="F49" s="176"/>
      <c r="G49" s="176"/>
      <c r="H49" s="176">
        <f>'実質公債費比率（分子）の構造'!M$45</f>
        <v>8071</v>
      </c>
      <c r="I49" s="176"/>
      <c r="J49" s="176"/>
      <c r="K49" s="176">
        <f>'実質公債費比率（分子）の構造'!N$45</f>
        <v>8156</v>
      </c>
      <c r="L49" s="176"/>
      <c r="M49" s="176"/>
      <c r="N49" s="176">
        <f>'実質公債費比率（分子）の構造'!O$45</f>
        <v>7793</v>
      </c>
      <c r="O49" s="176"/>
      <c r="P49" s="176"/>
    </row>
    <row r="50" spans="1:16" x14ac:dyDescent="0.2">
      <c r="A50" s="176" t="s">
        <v>67</v>
      </c>
      <c r="B50" s="176" t="e">
        <f>NA()</f>
        <v>#N/A</v>
      </c>
      <c r="C50" s="176">
        <f>IF(ISNUMBER('実質公債費比率（分子）の構造'!K$53),'実質公債費比率（分子）の構造'!K$53,NA())</f>
        <v>-512</v>
      </c>
      <c r="D50" s="176" t="e">
        <f>NA()</f>
        <v>#N/A</v>
      </c>
      <c r="E50" s="176" t="e">
        <f>NA()</f>
        <v>#N/A</v>
      </c>
      <c r="F50" s="176">
        <f>IF(ISNUMBER('実質公債費比率（分子）の構造'!L$53),'実質公債費比率（分子）の構造'!L$53,NA())</f>
        <v>277</v>
      </c>
      <c r="G50" s="176" t="e">
        <f>NA()</f>
        <v>#N/A</v>
      </c>
      <c r="H50" s="176" t="e">
        <f>NA()</f>
        <v>#N/A</v>
      </c>
      <c r="I50" s="176">
        <f>IF(ISNUMBER('実質公債費比率（分子）の構造'!M$53),'実質公債費比率（分子）の構造'!M$53,NA())</f>
        <v>-1481</v>
      </c>
      <c r="J50" s="176" t="e">
        <f>NA()</f>
        <v>#N/A</v>
      </c>
      <c r="K50" s="176" t="e">
        <f>NA()</f>
        <v>#N/A</v>
      </c>
      <c r="L50" s="176">
        <f>IF(ISNUMBER('実質公債費比率（分子）の構造'!N$53),'実質公債費比率（分子）の構造'!N$53,NA())</f>
        <v>-1405</v>
      </c>
      <c r="M50" s="176" t="e">
        <f>NA()</f>
        <v>#N/A</v>
      </c>
      <c r="N50" s="176" t="e">
        <f>NA()</f>
        <v>#N/A</v>
      </c>
      <c r="O50" s="176">
        <f>IF(ISNUMBER('実質公債費比率（分子）の構造'!O$53),'実質公債費比率（分子）の構造'!O$53,NA())</f>
        <v>-1485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96171</v>
      </c>
      <c r="E56" s="175"/>
      <c r="F56" s="175"/>
      <c r="G56" s="175">
        <f>'将来負担比率（分子）の構造'!J$52</f>
        <v>95989</v>
      </c>
      <c r="H56" s="175"/>
      <c r="I56" s="175"/>
      <c r="J56" s="175">
        <f>'将来負担比率（分子）の構造'!K$52</f>
        <v>96027</v>
      </c>
      <c r="K56" s="175"/>
      <c r="L56" s="175"/>
      <c r="M56" s="175">
        <f>'将来負担比率（分子）の構造'!L$52</f>
        <v>93170</v>
      </c>
      <c r="N56" s="175"/>
      <c r="O56" s="175"/>
      <c r="P56" s="175">
        <f>'将来負担比率（分子）の構造'!M$52</f>
        <v>88425</v>
      </c>
    </row>
    <row r="57" spans="1:16" x14ac:dyDescent="0.2">
      <c r="A57" s="175" t="s">
        <v>42</v>
      </c>
      <c r="B57" s="175"/>
      <c r="C57" s="175"/>
      <c r="D57" s="175">
        <f>'将来負担比率（分子）の構造'!I$51</f>
        <v>21198</v>
      </c>
      <c r="E57" s="175"/>
      <c r="F57" s="175"/>
      <c r="G57" s="175">
        <f>'将来負担比率（分子）の構造'!J$51</f>
        <v>18128</v>
      </c>
      <c r="H57" s="175"/>
      <c r="I57" s="175"/>
      <c r="J57" s="175">
        <f>'将来負担比率（分子）の構造'!K$51</f>
        <v>22740</v>
      </c>
      <c r="K57" s="175"/>
      <c r="L57" s="175"/>
      <c r="M57" s="175">
        <f>'将来負担比率（分子）の構造'!L$51</f>
        <v>20023</v>
      </c>
      <c r="N57" s="175"/>
      <c r="O57" s="175"/>
      <c r="P57" s="175">
        <f>'将来負担比率（分子）の構造'!M$51</f>
        <v>18098</v>
      </c>
    </row>
    <row r="58" spans="1:16" x14ac:dyDescent="0.2">
      <c r="A58" s="175" t="s">
        <v>41</v>
      </c>
      <c r="B58" s="175"/>
      <c r="C58" s="175"/>
      <c r="D58" s="175">
        <f>'将来負担比率（分子）の構造'!I$50</f>
        <v>38134</v>
      </c>
      <c r="E58" s="175"/>
      <c r="F58" s="175"/>
      <c r="G58" s="175">
        <f>'将来負担比率（分子）の構造'!J$50</f>
        <v>37810</v>
      </c>
      <c r="H58" s="175"/>
      <c r="I58" s="175"/>
      <c r="J58" s="175">
        <f>'将来負担比率（分子）の構造'!K$50</f>
        <v>41707</v>
      </c>
      <c r="K58" s="175"/>
      <c r="L58" s="175"/>
      <c r="M58" s="175">
        <f>'将来負担比率（分子）の構造'!L$50</f>
        <v>45373</v>
      </c>
      <c r="N58" s="175"/>
      <c r="O58" s="175"/>
      <c r="P58" s="175">
        <f>'将来負担比率（分子）の構造'!M$50</f>
        <v>47633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181</v>
      </c>
      <c r="C61" s="175"/>
      <c r="D61" s="175"/>
      <c r="E61" s="175">
        <f>'将来負担比率（分子）の構造'!J$46</f>
        <v>173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8992</v>
      </c>
      <c r="C62" s="175"/>
      <c r="D62" s="175"/>
      <c r="E62" s="175">
        <f>'将来負担比率（分子）の構造'!J$45</f>
        <v>9298</v>
      </c>
      <c r="F62" s="175"/>
      <c r="G62" s="175"/>
      <c r="H62" s="175">
        <f>'将来負担比率（分子）の構造'!K$45</f>
        <v>9733</v>
      </c>
      <c r="I62" s="175"/>
      <c r="J62" s="175"/>
      <c r="K62" s="175">
        <f>'将来負担比率（分子）の構造'!L$45</f>
        <v>9403</v>
      </c>
      <c r="L62" s="175"/>
      <c r="M62" s="175"/>
      <c r="N62" s="175">
        <f>'将来負担比率（分子）の構造'!M$45</f>
        <v>10094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18091</v>
      </c>
      <c r="C64" s="175"/>
      <c r="D64" s="175"/>
      <c r="E64" s="175">
        <f>'将来負担比率（分子）の構造'!J$43</f>
        <v>16629</v>
      </c>
      <c r="F64" s="175"/>
      <c r="G64" s="175"/>
      <c r="H64" s="175">
        <f>'将来負担比率（分子）の構造'!K$43</f>
        <v>14320</v>
      </c>
      <c r="I64" s="175"/>
      <c r="J64" s="175"/>
      <c r="K64" s="175">
        <f>'将来負担比率（分子）の構造'!L$43</f>
        <v>12640</v>
      </c>
      <c r="L64" s="175"/>
      <c r="M64" s="175"/>
      <c r="N64" s="175">
        <f>'将来負担比率（分子）の構造'!M$43</f>
        <v>10807</v>
      </c>
      <c r="O64" s="175"/>
      <c r="P64" s="175"/>
    </row>
    <row r="65" spans="1:16" x14ac:dyDescent="0.2">
      <c r="A65" s="175" t="s">
        <v>32</v>
      </c>
      <c r="B65" s="175">
        <f>'将来負担比率（分子）の構造'!I$42</f>
        <v>2689</v>
      </c>
      <c r="C65" s="175"/>
      <c r="D65" s="175"/>
      <c r="E65" s="175">
        <f>'将来負担比率（分子）の構造'!J$42</f>
        <v>700</v>
      </c>
      <c r="F65" s="175"/>
      <c r="G65" s="175"/>
      <c r="H65" s="175">
        <f>'将来負担比率（分子）の構造'!K$42</f>
        <v>129</v>
      </c>
      <c r="I65" s="175"/>
      <c r="J65" s="175"/>
      <c r="K65" s="175">
        <f>'将来負担比率（分子）の構造'!L$42</f>
        <v>59</v>
      </c>
      <c r="L65" s="175"/>
      <c r="M65" s="175"/>
      <c r="N65" s="175">
        <f>'将来負担比率（分子）の構造'!M$42</f>
        <v>106</v>
      </c>
      <c r="O65" s="175"/>
      <c r="P65" s="175"/>
    </row>
    <row r="66" spans="1:16" x14ac:dyDescent="0.2">
      <c r="A66" s="175" t="s">
        <v>31</v>
      </c>
      <c r="B66" s="175">
        <f>'将来負担比率（分子）の構造'!I$41</f>
        <v>50036</v>
      </c>
      <c r="C66" s="175"/>
      <c r="D66" s="175"/>
      <c r="E66" s="175">
        <f>'将来負担比率（分子）の構造'!J$41</f>
        <v>47537</v>
      </c>
      <c r="F66" s="175"/>
      <c r="G66" s="175"/>
      <c r="H66" s="175">
        <f>'将来負担比率（分子）の構造'!K$41</f>
        <v>45985</v>
      </c>
      <c r="I66" s="175"/>
      <c r="J66" s="175"/>
      <c r="K66" s="175">
        <f>'将来負担比率（分子）の構造'!L$41</f>
        <v>42219</v>
      </c>
      <c r="L66" s="175"/>
      <c r="M66" s="175"/>
      <c r="N66" s="175">
        <f>'将来負担比率（分子）の構造'!M$41</f>
        <v>37254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17017</v>
      </c>
      <c r="C72" s="179">
        <f>基金残高に係る経年分析!G55</f>
        <v>15983</v>
      </c>
      <c r="D72" s="179">
        <f>基金残高に係る経年分析!H55</f>
        <v>16932</v>
      </c>
    </row>
    <row r="73" spans="1:16" x14ac:dyDescent="0.2">
      <c r="A73" s="178" t="s">
        <v>74</v>
      </c>
      <c r="B73" s="179">
        <f>基金残高に係る経年分析!F56</f>
        <v>2531</v>
      </c>
      <c r="C73" s="179">
        <f>基金残高に係る経年分析!G56</f>
        <v>2531</v>
      </c>
      <c r="D73" s="179">
        <f>基金残高に係る経年分析!H56</f>
        <v>2531</v>
      </c>
    </row>
    <row r="74" spans="1:16" x14ac:dyDescent="0.2">
      <c r="A74" s="178" t="s">
        <v>75</v>
      </c>
      <c r="B74" s="179">
        <f>基金残高に係る経年分析!F57</f>
        <v>15523</v>
      </c>
      <c r="C74" s="179">
        <f>基金残高に係る経年分析!G57</f>
        <v>19934</v>
      </c>
      <c r="D74" s="179">
        <f>基金残高に係る経年分析!H57</f>
        <v>21594</v>
      </c>
    </row>
  </sheetData>
  <sheetProtection algorithmName="SHA-512" hashValue="ZPntNVvNvYzDRaNcL6hPfdjNG4VAMQcDqEdZKqbL85r7V5lXt20iijFCBUjpK/181xnoMd+tgQrgDQ2TL6DIkg==" saltValue="tMGlwTO8cRSsBq+hRAy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2025-03-12T04:19:27Z</cp:lastPrinted>
  <dcterms:created xsi:type="dcterms:W3CDTF">2025-02-19T03:26:26Z</dcterms:created>
  <dcterms:modified xsi:type="dcterms:W3CDTF">2025-03-21T02:28:05Z</dcterms:modified>
  <cp:category/>
</cp:coreProperties>
</file>