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別紙内訳明細" sheetId="1" r:id="rId1"/>
  </sheets>
  <externalReferences>
    <externalReference r:id="rId4"/>
  </externalReferences>
  <definedNames>
    <definedName name="でんき">#REF!</definedName>
    <definedName name="案件名称">#REF!</definedName>
    <definedName name="契約書">#REF!</definedName>
    <definedName name="契約番号">#REF!</definedName>
    <definedName name="使用予定数量">#REF!</definedName>
    <definedName name="別紙">#REF!</definedName>
    <definedName name="履行場所">#REF!</definedName>
    <definedName name="連番">#REF!</definedName>
  </definedNames>
  <calcPr fullCalcOnLoad="1"/>
</workbook>
</file>

<file path=xl/sharedStrings.xml><?xml version="1.0" encoding="utf-8"?>
<sst xmlns="http://schemas.openxmlformats.org/spreadsheetml/2006/main" count="73" uniqueCount="61">
  <si>
    <t>積算内訳書</t>
  </si>
  <si>
    <t>入札者名（商号又は名称）</t>
  </si>
  <si>
    <t>基本料金</t>
  </si>
  <si>
    <t>電力量料金</t>
  </si>
  <si>
    <t>合計金額</t>
  </si>
  <si>
    <t>項目
単位</t>
  </si>
  <si>
    <t>契約
電力
合計</t>
  </si>
  <si>
    <t>予定
力率
調整</t>
  </si>
  <si>
    <t>割引率</t>
  </si>
  <si>
    <t>特約
（割引額）</t>
  </si>
  <si>
    <t>割引後
基本料金</t>
  </si>
  <si>
    <t>予定使用
電力量合計</t>
  </si>
  <si>
    <t>割引後
電力量料金</t>
  </si>
  <si>
    <t>円/kW</t>
  </si>
  <si>
    <t>kW</t>
  </si>
  <si>
    <t>円</t>
  </si>
  <si>
    <t>kWh</t>
  </si>
  <si>
    <t>年月</t>
  </si>
  <si>
    <t>a</t>
  </si>
  <si>
    <t>b</t>
  </si>
  <si>
    <t>c</t>
  </si>
  <si>
    <t>d(=a*b*c)
※掛け放し</t>
  </si>
  <si>
    <t>e</t>
  </si>
  <si>
    <t>f(=d*e)
※掛け放し</t>
  </si>
  <si>
    <t>g(=d-f)
※掛け放し</t>
  </si>
  <si>
    <t>h</t>
  </si>
  <si>
    <t>i</t>
  </si>
  <si>
    <t>j(=h*i)
※掛け放し</t>
  </si>
  <si>
    <t>k</t>
  </si>
  <si>
    <t>l(=j*k)
※掛け放し</t>
  </si>
  <si>
    <t>m(=j-l)
※掛け放し</t>
  </si>
  <si>
    <t>n(=g+m)
※各月単位で小数点以下切捨て</t>
  </si>
  <si>
    <t>合計</t>
  </si>
  <si>
    <t>…①</t>
  </si>
  <si>
    <t>注意事項</t>
  </si>
  <si>
    <t>※１</t>
  </si>
  <si>
    <t>基本料金入札単価(a欄)及び電力量料金入札単価(h欄)は、消費税及び地方消費税額を含んだ単価とし、小数点以下第２位まで記入する。</t>
  </si>
  <si>
    <t>※２</t>
  </si>
  <si>
    <t>力率調整(c欄)については、力率の想定値100％とし、仕様書に示す基本料金の算定式に当てはめ、0.85とする。</t>
  </si>
  <si>
    <t>※３</t>
  </si>
  <si>
    <t>基本料金(d欄)、特約割引額(f欄・l欄)、割引後基本料金(g欄)、電力量料金(j欄)、割引後電力量料金(m欄)は、計算後、掛け放しとする。</t>
  </si>
  <si>
    <t>※４</t>
  </si>
  <si>
    <t>電力量料金には、燃料費調整額、再生可能エネルギー賦課金は含まない。</t>
  </si>
  <si>
    <t>※５</t>
  </si>
  <si>
    <t>合計(n欄)は、各月毎で計算した額を小数点以下は切り捨て、①（合計(n欄)の合計）はその合計とする。</t>
  </si>
  <si>
    <t>※６</t>
  </si>
  <si>
    <t>合計金額(①)と入札書に記載の金額（入札金額）を必ず一致させること。</t>
  </si>
  <si>
    <t>（様式第３号）</t>
  </si>
  <si>
    <r>
      <t xml:space="preserve">入札単価
</t>
    </r>
    <r>
      <rPr>
        <sz val="9"/>
        <rFont val="BIZ UD明朝 Medium"/>
        <family val="1"/>
      </rPr>
      <t>（消費税及び地方消費税額を含む）</t>
    </r>
  </si>
  <si>
    <t>令和５年１０月</t>
  </si>
  <si>
    <t>令和５年１１月</t>
  </si>
  <si>
    <t>令和５年１２月</t>
  </si>
  <si>
    <t>令和６年　１月</t>
  </si>
  <si>
    <t>令和６年　２月</t>
  </si>
  <si>
    <t>令和６年　３月</t>
  </si>
  <si>
    <t>令和６年　４月</t>
  </si>
  <si>
    <t>令和６年　５月</t>
  </si>
  <si>
    <t>令和６年　６月</t>
  </si>
  <si>
    <t>令和６年　７月</t>
  </si>
  <si>
    <t>令和６年　８月</t>
  </si>
  <si>
    <t>令和６年　９月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</si>
</sst>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_ "/>
    <numFmt numFmtId="179" formatCode="#,##0_);[Red]\(#,##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sz val="16"/>
      <name val="BIZ UD明朝 Medium"/>
      <family val="1"/>
    </font>
    <font>
      <sz val="24"/>
      <name val="BIZ UD明朝 Medium"/>
      <family val="1"/>
    </font>
    <font>
      <sz val="9"/>
      <name val="BIZ UD明朝 Medium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Alignment="1">
      <alignment horizontal="center"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right" vertical="center" wrapText="1" indent="1" shrinkToFit="1"/>
    </xf>
    <xf numFmtId="176" fontId="3" fillId="0" borderId="13" xfId="0" applyNumberFormat="1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right" vertical="center" indent="1" shrinkToFit="1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left" vertical="center" indent="1"/>
    </xf>
    <xf numFmtId="176" fontId="3" fillId="0" borderId="13" xfId="0" applyNumberFormat="1" applyFont="1" applyBorder="1" applyAlignment="1">
      <alignment horizontal="center" vertical="center" wrapText="1" shrinkToFit="1"/>
    </xf>
    <xf numFmtId="176" fontId="3" fillId="0" borderId="14" xfId="0" applyNumberFormat="1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 shrinkToFit="1"/>
    </xf>
    <xf numFmtId="4" fontId="3" fillId="33" borderId="13" xfId="0" applyNumberFormat="1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0" fontId="3" fillId="33" borderId="13" xfId="0" applyNumberFormat="1" applyFont="1" applyFill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33" borderId="16" xfId="0" applyNumberFormat="1" applyFont="1" applyFill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76" fontId="3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45" fillId="0" borderId="1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1419225</xdr:colOff>
      <xdr:row>6</xdr:row>
      <xdr:rowOff>619125</xdr:rowOff>
    </xdr:to>
    <xdr:sp>
      <xdr:nvSpPr>
        <xdr:cNvPr id="1" name="直線コネクタ 2"/>
        <xdr:cNvSpPr>
          <a:spLocks/>
        </xdr:cNvSpPr>
      </xdr:nvSpPr>
      <xdr:spPr>
        <a:xfrm>
          <a:off x="0" y="1343025"/>
          <a:ext cx="14192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81;&#27096;&#26360;&#21029;&#3202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経過表"/>
      <sheetName val="公表用　入札経過"/>
      <sheetName val="入札金額"/>
      <sheetName val="グループA(1)"/>
      <sheetName val="グループA (2)"/>
      <sheetName val="グループB"/>
      <sheetName val="グループC (1)"/>
      <sheetName val="グループC (2)"/>
      <sheetName val="グループD"/>
      <sheetName val="グループ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0" zoomScaleNormal="70" zoomScalePageLayoutView="0" workbookViewId="0" topLeftCell="A10">
      <selection activeCell="N24" sqref="N24"/>
    </sheetView>
  </sheetViews>
  <sheetFormatPr defaultColWidth="9.00390625" defaultRowHeight="13.5"/>
  <cols>
    <col min="1" max="1" width="18.875" style="1" customWidth="1"/>
    <col min="2" max="2" width="11.875" style="2" customWidth="1"/>
    <col min="3" max="3" width="9.50390625" style="2" customWidth="1"/>
    <col min="4" max="4" width="6.625" style="3" customWidth="1"/>
    <col min="5" max="5" width="15.625" style="1" customWidth="1"/>
    <col min="6" max="6" width="6.625" style="1" customWidth="1"/>
    <col min="7" max="8" width="15.625" style="1" customWidth="1"/>
    <col min="9" max="9" width="11.125" style="4" customWidth="1"/>
    <col min="10" max="10" width="15.875" style="4" customWidth="1"/>
    <col min="11" max="11" width="15.625" style="4" customWidth="1"/>
    <col min="12" max="12" width="6.625" style="1" customWidth="1"/>
    <col min="13" max="14" width="15.625" style="1" customWidth="1"/>
    <col min="15" max="15" width="15.625" style="4" customWidth="1"/>
    <col min="16" max="16" width="6.875" style="4" customWidth="1"/>
    <col min="17" max="16384" width="9.00390625" style="4" customWidth="1"/>
  </cols>
  <sheetData>
    <row r="1" ht="27.75" customHeight="1">
      <c r="O1" s="5" t="s">
        <v>47</v>
      </c>
    </row>
    <row r="2" spans="1:15" ht="38.2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39.75" customHeight="1">
      <c r="A3" s="7" t="s">
        <v>1</v>
      </c>
      <c r="C3" s="49"/>
      <c r="D3" s="50"/>
      <c r="E3" s="50"/>
      <c r="F3" s="50"/>
      <c r="G3" s="50"/>
      <c r="H3" s="8"/>
      <c r="I3" s="8"/>
      <c r="J3" s="8"/>
      <c r="K3" s="8"/>
      <c r="L3" s="8"/>
      <c r="M3" s="8"/>
      <c r="N3" s="8"/>
      <c r="O3" s="8"/>
    </row>
    <row r="4" spans="1:15" ht="19.5" customHeight="1" thickBot="1">
      <c r="A4" s="9"/>
      <c r="B4" s="51" t="s">
        <v>2</v>
      </c>
      <c r="C4" s="52"/>
      <c r="D4" s="52"/>
      <c r="E4" s="52"/>
      <c r="F4" s="52"/>
      <c r="G4" s="52"/>
      <c r="H4" s="53"/>
      <c r="I4" s="54" t="s">
        <v>3</v>
      </c>
      <c r="J4" s="55"/>
      <c r="K4" s="55"/>
      <c r="L4" s="55"/>
      <c r="M4" s="55"/>
      <c r="N4" s="56"/>
      <c r="O4" s="57" t="s">
        <v>4</v>
      </c>
    </row>
    <row r="5" spans="1:15" ht="54" customHeight="1">
      <c r="A5" s="10" t="s">
        <v>5</v>
      </c>
      <c r="B5" s="11" t="s">
        <v>48</v>
      </c>
      <c r="C5" s="11" t="s">
        <v>6</v>
      </c>
      <c r="D5" s="12" t="s">
        <v>7</v>
      </c>
      <c r="E5" s="13" t="s">
        <v>2</v>
      </c>
      <c r="F5" s="14" t="s">
        <v>8</v>
      </c>
      <c r="G5" s="15" t="s">
        <v>9</v>
      </c>
      <c r="H5" s="16" t="s">
        <v>10</v>
      </c>
      <c r="I5" s="17" t="s">
        <v>48</v>
      </c>
      <c r="J5" s="11" t="s">
        <v>11</v>
      </c>
      <c r="K5" s="11" t="s">
        <v>3</v>
      </c>
      <c r="L5" s="14" t="s">
        <v>8</v>
      </c>
      <c r="M5" s="15" t="s">
        <v>9</v>
      </c>
      <c r="N5" s="16" t="s">
        <v>12</v>
      </c>
      <c r="O5" s="58"/>
    </row>
    <row r="6" spans="1:15" ht="19.5" customHeight="1">
      <c r="A6" s="18"/>
      <c r="B6" s="13" t="s">
        <v>13</v>
      </c>
      <c r="C6" s="13" t="s">
        <v>14</v>
      </c>
      <c r="D6" s="19"/>
      <c r="E6" s="14" t="s">
        <v>15</v>
      </c>
      <c r="F6" s="13"/>
      <c r="G6" s="20" t="s">
        <v>15</v>
      </c>
      <c r="H6" s="21" t="s">
        <v>15</v>
      </c>
      <c r="I6" s="22" t="s">
        <v>15</v>
      </c>
      <c r="J6" s="13" t="s">
        <v>16</v>
      </c>
      <c r="K6" s="13" t="s">
        <v>15</v>
      </c>
      <c r="L6" s="13"/>
      <c r="M6" s="20" t="s">
        <v>15</v>
      </c>
      <c r="N6" s="21" t="s">
        <v>15</v>
      </c>
      <c r="O6" s="22" t="s">
        <v>15</v>
      </c>
    </row>
    <row r="7" spans="1:15" ht="49.5" customHeight="1">
      <c r="A7" s="23" t="s">
        <v>17</v>
      </c>
      <c r="B7" s="13" t="s">
        <v>18</v>
      </c>
      <c r="C7" s="13" t="s">
        <v>19</v>
      </c>
      <c r="D7" s="13" t="s">
        <v>20</v>
      </c>
      <c r="E7" s="24" t="s">
        <v>21</v>
      </c>
      <c r="F7" s="24" t="s">
        <v>22</v>
      </c>
      <c r="G7" s="25" t="s">
        <v>23</v>
      </c>
      <c r="H7" s="26" t="s">
        <v>24</v>
      </c>
      <c r="I7" s="22" t="s">
        <v>25</v>
      </c>
      <c r="J7" s="13" t="s">
        <v>26</v>
      </c>
      <c r="K7" s="11" t="s">
        <v>27</v>
      </c>
      <c r="L7" s="24" t="s">
        <v>28</v>
      </c>
      <c r="M7" s="25" t="s">
        <v>29</v>
      </c>
      <c r="N7" s="26" t="s">
        <v>30</v>
      </c>
      <c r="O7" s="17" t="s">
        <v>31</v>
      </c>
    </row>
    <row r="8" spans="1:15" ht="30" customHeight="1">
      <c r="A8" s="25" t="s">
        <v>49</v>
      </c>
      <c r="B8" s="27"/>
      <c r="C8" s="65">
        <v>13151</v>
      </c>
      <c r="D8" s="29">
        <v>0.85</v>
      </c>
      <c r="E8" s="30">
        <f aca="true" t="shared" si="0" ref="E8:E19">C8*B8*D8</f>
        <v>0</v>
      </c>
      <c r="F8" s="31"/>
      <c r="G8" s="32">
        <f>E8*F8</f>
        <v>0</v>
      </c>
      <c r="H8" s="33">
        <f>E8-G8</f>
        <v>0</v>
      </c>
      <c r="I8" s="34"/>
      <c r="J8" s="28">
        <v>1220425</v>
      </c>
      <c r="K8" s="30">
        <f aca="true" t="shared" si="1" ref="K8:K19">J8*I8</f>
        <v>0</v>
      </c>
      <c r="L8" s="31"/>
      <c r="M8" s="32">
        <f>K8*L8</f>
        <v>0</v>
      </c>
      <c r="N8" s="33">
        <f>K8-M8</f>
        <v>0</v>
      </c>
      <c r="O8" s="35">
        <f>ROUNDDOWN(H8+N8,0)</f>
        <v>0</v>
      </c>
    </row>
    <row r="9" spans="1:15" ht="30" customHeight="1">
      <c r="A9" s="25" t="s">
        <v>50</v>
      </c>
      <c r="B9" s="27"/>
      <c r="C9" s="65">
        <v>13151</v>
      </c>
      <c r="D9" s="29">
        <v>0.85</v>
      </c>
      <c r="E9" s="30">
        <f t="shared" si="0"/>
        <v>0</v>
      </c>
      <c r="F9" s="31"/>
      <c r="G9" s="32">
        <f>E9*F9</f>
        <v>0</v>
      </c>
      <c r="H9" s="33">
        <f aca="true" t="shared" si="2" ref="H9:H19">E9-G9</f>
        <v>0</v>
      </c>
      <c r="I9" s="34"/>
      <c r="J9" s="28">
        <v>1113795</v>
      </c>
      <c r="K9" s="30">
        <f t="shared" si="1"/>
        <v>0</v>
      </c>
      <c r="L9" s="31"/>
      <c r="M9" s="32">
        <f aca="true" t="shared" si="3" ref="M9:M19">K9*L9</f>
        <v>0</v>
      </c>
      <c r="N9" s="33">
        <f aca="true" t="shared" si="4" ref="N9:N19">K9-M9</f>
        <v>0</v>
      </c>
      <c r="O9" s="35">
        <f aca="true" t="shared" si="5" ref="O9:O19">ROUNDDOWN(H9+N9,0)</f>
        <v>0</v>
      </c>
    </row>
    <row r="10" spans="1:15" ht="30" customHeight="1">
      <c r="A10" s="25" t="s">
        <v>51</v>
      </c>
      <c r="B10" s="27"/>
      <c r="C10" s="65">
        <v>13151</v>
      </c>
      <c r="D10" s="29">
        <v>0.85</v>
      </c>
      <c r="E10" s="30">
        <f t="shared" si="0"/>
        <v>0</v>
      </c>
      <c r="F10" s="31"/>
      <c r="G10" s="32">
        <f aca="true" t="shared" si="6" ref="G10:G19">E10*F10</f>
        <v>0</v>
      </c>
      <c r="H10" s="33">
        <f t="shared" si="2"/>
        <v>0</v>
      </c>
      <c r="I10" s="34"/>
      <c r="J10" s="28">
        <v>1558293</v>
      </c>
      <c r="K10" s="30">
        <f t="shared" si="1"/>
        <v>0</v>
      </c>
      <c r="L10" s="31"/>
      <c r="M10" s="32">
        <f t="shared" si="3"/>
        <v>0</v>
      </c>
      <c r="N10" s="33">
        <f t="shared" si="4"/>
        <v>0</v>
      </c>
      <c r="O10" s="35">
        <f t="shared" si="5"/>
        <v>0</v>
      </c>
    </row>
    <row r="11" spans="1:15" ht="30" customHeight="1">
      <c r="A11" s="25" t="s">
        <v>52</v>
      </c>
      <c r="B11" s="27"/>
      <c r="C11" s="65">
        <v>13151</v>
      </c>
      <c r="D11" s="29">
        <v>0.85</v>
      </c>
      <c r="E11" s="30">
        <f t="shared" si="0"/>
        <v>0</v>
      </c>
      <c r="F11" s="31"/>
      <c r="G11" s="32">
        <f t="shared" si="6"/>
        <v>0</v>
      </c>
      <c r="H11" s="33">
        <f t="shared" si="2"/>
        <v>0</v>
      </c>
      <c r="I11" s="34"/>
      <c r="J11" s="28">
        <v>1704444</v>
      </c>
      <c r="K11" s="30">
        <f t="shared" si="1"/>
        <v>0</v>
      </c>
      <c r="L11" s="31"/>
      <c r="M11" s="32">
        <f t="shared" si="3"/>
        <v>0</v>
      </c>
      <c r="N11" s="33">
        <f t="shared" si="4"/>
        <v>0</v>
      </c>
      <c r="O11" s="35">
        <f t="shared" si="5"/>
        <v>0</v>
      </c>
    </row>
    <row r="12" spans="1:15" ht="30" customHeight="1">
      <c r="A12" s="25" t="s">
        <v>53</v>
      </c>
      <c r="B12" s="27"/>
      <c r="C12" s="65">
        <v>13151</v>
      </c>
      <c r="D12" s="29">
        <v>0.85</v>
      </c>
      <c r="E12" s="30">
        <f t="shared" si="0"/>
        <v>0</v>
      </c>
      <c r="F12" s="31"/>
      <c r="G12" s="32">
        <f t="shared" si="6"/>
        <v>0</v>
      </c>
      <c r="H12" s="33">
        <f t="shared" si="2"/>
        <v>0</v>
      </c>
      <c r="I12" s="34"/>
      <c r="J12" s="28">
        <v>1719241</v>
      </c>
      <c r="K12" s="30">
        <f t="shared" si="1"/>
        <v>0</v>
      </c>
      <c r="L12" s="31"/>
      <c r="M12" s="32">
        <f t="shared" si="3"/>
        <v>0</v>
      </c>
      <c r="N12" s="33">
        <f t="shared" si="4"/>
        <v>0</v>
      </c>
      <c r="O12" s="35">
        <f t="shared" si="5"/>
        <v>0</v>
      </c>
    </row>
    <row r="13" spans="1:15" ht="30" customHeight="1">
      <c r="A13" s="25" t="s">
        <v>54</v>
      </c>
      <c r="B13" s="27"/>
      <c r="C13" s="65">
        <v>13151</v>
      </c>
      <c r="D13" s="29">
        <v>0.85</v>
      </c>
      <c r="E13" s="30">
        <f t="shared" si="0"/>
        <v>0</v>
      </c>
      <c r="F13" s="31"/>
      <c r="G13" s="32">
        <f t="shared" si="6"/>
        <v>0</v>
      </c>
      <c r="H13" s="33">
        <f t="shared" si="2"/>
        <v>0</v>
      </c>
      <c r="I13" s="34"/>
      <c r="J13" s="28">
        <v>1470242</v>
      </c>
      <c r="K13" s="30">
        <f t="shared" si="1"/>
        <v>0</v>
      </c>
      <c r="L13" s="31"/>
      <c r="M13" s="32">
        <f t="shared" si="3"/>
        <v>0</v>
      </c>
      <c r="N13" s="33">
        <f t="shared" si="4"/>
        <v>0</v>
      </c>
      <c r="O13" s="35">
        <f t="shared" si="5"/>
        <v>0</v>
      </c>
    </row>
    <row r="14" spans="1:15" ht="30" customHeight="1">
      <c r="A14" s="25" t="s">
        <v>55</v>
      </c>
      <c r="B14" s="27"/>
      <c r="C14" s="65">
        <v>13151</v>
      </c>
      <c r="D14" s="29">
        <v>0.85</v>
      </c>
      <c r="E14" s="30">
        <f t="shared" si="0"/>
        <v>0</v>
      </c>
      <c r="F14" s="31"/>
      <c r="G14" s="32">
        <f t="shared" si="6"/>
        <v>0</v>
      </c>
      <c r="H14" s="33">
        <f t="shared" si="2"/>
        <v>0</v>
      </c>
      <c r="I14" s="34"/>
      <c r="J14" s="28">
        <v>1066155</v>
      </c>
      <c r="K14" s="30">
        <f t="shared" si="1"/>
        <v>0</v>
      </c>
      <c r="L14" s="31"/>
      <c r="M14" s="32">
        <f t="shared" si="3"/>
        <v>0</v>
      </c>
      <c r="N14" s="33">
        <f t="shared" si="4"/>
        <v>0</v>
      </c>
      <c r="O14" s="35">
        <f t="shared" si="5"/>
        <v>0</v>
      </c>
    </row>
    <row r="15" spans="1:15" ht="30" customHeight="1">
      <c r="A15" s="25" t="s">
        <v>56</v>
      </c>
      <c r="B15" s="27"/>
      <c r="C15" s="65">
        <v>13151</v>
      </c>
      <c r="D15" s="29">
        <v>0.85</v>
      </c>
      <c r="E15" s="30">
        <f t="shared" si="0"/>
        <v>0</v>
      </c>
      <c r="F15" s="31"/>
      <c r="G15" s="32">
        <f t="shared" si="6"/>
        <v>0</v>
      </c>
      <c r="H15" s="33">
        <f t="shared" si="2"/>
        <v>0</v>
      </c>
      <c r="I15" s="34"/>
      <c r="J15" s="28">
        <v>1142013</v>
      </c>
      <c r="K15" s="30">
        <f t="shared" si="1"/>
        <v>0</v>
      </c>
      <c r="L15" s="31"/>
      <c r="M15" s="32">
        <f t="shared" si="3"/>
        <v>0</v>
      </c>
      <c r="N15" s="33">
        <f t="shared" si="4"/>
        <v>0</v>
      </c>
      <c r="O15" s="35">
        <f t="shared" si="5"/>
        <v>0</v>
      </c>
    </row>
    <row r="16" spans="1:15" ht="30" customHeight="1">
      <c r="A16" s="25" t="s">
        <v>57</v>
      </c>
      <c r="B16" s="27"/>
      <c r="C16" s="65">
        <v>13151</v>
      </c>
      <c r="D16" s="29">
        <v>0.85</v>
      </c>
      <c r="E16" s="30">
        <f t="shared" si="0"/>
        <v>0</v>
      </c>
      <c r="F16" s="31"/>
      <c r="G16" s="32">
        <f t="shared" si="6"/>
        <v>0</v>
      </c>
      <c r="H16" s="33">
        <f t="shared" si="2"/>
        <v>0</v>
      </c>
      <c r="I16" s="34"/>
      <c r="J16" s="28">
        <v>1792634</v>
      </c>
      <c r="K16" s="30">
        <f t="shared" si="1"/>
        <v>0</v>
      </c>
      <c r="L16" s="31"/>
      <c r="M16" s="32">
        <f t="shared" si="3"/>
        <v>0</v>
      </c>
      <c r="N16" s="33">
        <f t="shared" si="4"/>
        <v>0</v>
      </c>
      <c r="O16" s="35">
        <f t="shared" si="5"/>
        <v>0</v>
      </c>
    </row>
    <row r="17" spans="1:15" ht="30" customHeight="1">
      <c r="A17" s="25" t="s">
        <v>58</v>
      </c>
      <c r="B17" s="27"/>
      <c r="C17" s="65">
        <v>13151</v>
      </c>
      <c r="D17" s="29">
        <v>0.85</v>
      </c>
      <c r="E17" s="30">
        <f t="shared" si="0"/>
        <v>0</v>
      </c>
      <c r="F17" s="31"/>
      <c r="G17" s="32">
        <f t="shared" si="6"/>
        <v>0</v>
      </c>
      <c r="H17" s="33">
        <f t="shared" si="2"/>
        <v>0</v>
      </c>
      <c r="I17" s="34"/>
      <c r="J17" s="28">
        <v>2130057</v>
      </c>
      <c r="K17" s="30">
        <f t="shared" si="1"/>
        <v>0</v>
      </c>
      <c r="L17" s="31"/>
      <c r="M17" s="32">
        <f t="shared" si="3"/>
        <v>0</v>
      </c>
      <c r="N17" s="33">
        <f t="shared" si="4"/>
        <v>0</v>
      </c>
      <c r="O17" s="35">
        <f t="shared" si="5"/>
        <v>0</v>
      </c>
    </row>
    <row r="18" spans="1:15" ht="30" customHeight="1">
      <c r="A18" s="25" t="s">
        <v>59</v>
      </c>
      <c r="B18" s="27"/>
      <c r="C18" s="65">
        <v>13151</v>
      </c>
      <c r="D18" s="29">
        <v>0.85</v>
      </c>
      <c r="E18" s="30">
        <f t="shared" si="0"/>
        <v>0</v>
      </c>
      <c r="F18" s="31"/>
      <c r="G18" s="32">
        <f t="shared" si="6"/>
        <v>0</v>
      </c>
      <c r="H18" s="33">
        <f t="shared" si="2"/>
        <v>0</v>
      </c>
      <c r="I18" s="34"/>
      <c r="J18" s="28">
        <v>1739617</v>
      </c>
      <c r="K18" s="30">
        <f t="shared" si="1"/>
        <v>0</v>
      </c>
      <c r="L18" s="31"/>
      <c r="M18" s="32">
        <f t="shared" si="3"/>
        <v>0</v>
      </c>
      <c r="N18" s="33">
        <f t="shared" si="4"/>
        <v>0</v>
      </c>
      <c r="O18" s="35">
        <f t="shared" si="5"/>
        <v>0</v>
      </c>
    </row>
    <row r="19" spans="1:15" ht="30" customHeight="1" thickBot="1">
      <c r="A19" s="25" t="s">
        <v>60</v>
      </c>
      <c r="B19" s="27"/>
      <c r="C19" s="65">
        <v>13151</v>
      </c>
      <c r="D19" s="29">
        <v>0.85</v>
      </c>
      <c r="E19" s="30">
        <f t="shared" si="0"/>
        <v>0</v>
      </c>
      <c r="F19" s="31"/>
      <c r="G19" s="32">
        <f t="shared" si="6"/>
        <v>0</v>
      </c>
      <c r="H19" s="36">
        <f t="shared" si="2"/>
        <v>0</v>
      </c>
      <c r="I19" s="34"/>
      <c r="J19" s="28">
        <v>1967691</v>
      </c>
      <c r="K19" s="30">
        <f t="shared" si="1"/>
        <v>0</v>
      </c>
      <c r="L19" s="31"/>
      <c r="M19" s="32">
        <f t="shared" si="3"/>
        <v>0</v>
      </c>
      <c r="N19" s="36">
        <f t="shared" si="4"/>
        <v>0</v>
      </c>
      <c r="O19" s="37">
        <f t="shared" si="5"/>
        <v>0</v>
      </c>
    </row>
    <row r="20" spans="1:16" ht="30" customHeight="1" thickBot="1" thickTop="1">
      <c r="A20" s="38" t="s">
        <v>32</v>
      </c>
      <c r="B20" s="59"/>
      <c r="C20" s="60"/>
      <c r="D20" s="60"/>
      <c r="E20" s="60"/>
      <c r="F20" s="60"/>
      <c r="G20" s="60"/>
      <c r="H20" s="61"/>
      <c r="I20" s="62"/>
      <c r="J20" s="28">
        <f>SUM(J8:J19)</f>
        <v>18624607</v>
      </c>
      <c r="K20" s="63"/>
      <c r="L20" s="61"/>
      <c r="M20" s="61"/>
      <c r="N20" s="64"/>
      <c r="O20" s="39">
        <f>SUM(O8:O19)</f>
        <v>0</v>
      </c>
      <c r="P20" s="4" t="s">
        <v>33</v>
      </c>
    </row>
    <row r="21" spans="1:15" ht="19.5" customHeight="1" thickTop="1">
      <c r="A21" s="6"/>
      <c r="B21" s="40"/>
      <c r="C21" s="41"/>
      <c r="D21" s="41"/>
      <c r="E21" s="41"/>
      <c r="F21" s="41"/>
      <c r="G21" s="41"/>
      <c r="H21" s="41"/>
      <c r="I21" s="41"/>
      <c r="J21" s="42"/>
      <c r="K21" s="43"/>
      <c r="L21" s="41"/>
      <c r="M21" s="41"/>
      <c r="N21" s="41"/>
      <c r="O21" s="42"/>
    </row>
    <row r="22" spans="1:15" ht="19.5" customHeight="1">
      <c r="A22" s="6"/>
      <c r="B22" s="40" t="s">
        <v>34</v>
      </c>
      <c r="C22" s="40"/>
      <c r="D22" s="43"/>
      <c r="E22" s="44"/>
      <c r="F22" s="44"/>
      <c r="G22" s="44"/>
      <c r="H22" s="44"/>
      <c r="I22" s="43"/>
      <c r="J22" s="43"/>
      <c r="K22" s="43"/>
      <c r="L22" s="44"/>
      <c r="M22" s="44"/>
      <c r="N22" s="44"/>
      <c r="O22" s="42"/>
    </row>
    <row r="23" spans="1:15" ht="19.5" customHeight="1">
      <c r="A23" s="6"/>
      <c r="B23" s="45" t="s">
        <v>35</v>
      </c>
      <c r="C23" s="46" t="s">
        <v>36</v>
      </c>
      <c r="D23" s="43"/>
      <c r="E23" s="44"/>
      <c r="F23" s="44"/>
      <c r="G23" s="44"/>
      <c r="H23" s="44"/>
      <c r="I23" s="43"/>
      <c r="J23" s="43"/>
      <c r="K23" s="43"/>
      <c r="L23" s="44"/>
      <c r="M23" s="44"/>
      <c r="N23" s="44"/>
      <c r="O23" s="42"/>
    </row>
    <row r="24" spans="1:15" ht="19.5" customHeight="1">
      <c r="A24" s="6"/>
      <c r="B24" s="45" t="s">
        <v>37</v>
      </c>
      <c r="C24" s="46" t="s">
        <v>38</v>
      </c>
      <c r="D24" s="43"/>
      <c r="E24" s="44"/>
      <c r="F24" s="44"/>
      <c r="G24" s="44"/>
      <c r="H24" s="44"/>
      <c r="I24" s="43"/>
      <c r="J24" s="43"/>
      <c r="K24" s="43"/>
      <c r="L24" s="44"/>
      <c r="M24" s="44"/>
      <c r="N24" s="44"/>
      <c r="O24" s="42"/>
    </row>
    <row r="25" spans="1:15" ht="19.5" customHeight="1">
      <c r="A25" s="6"/>
      <c r="B25" s="45" t="s">
        <v>39</v>
      </c>
      <c r="C25" s="46" t="s">
        <v>40</v>
      </c>
      <c r="D25" s="43"/>
      <c r="E25" s="44"/>
      <c r="F25" s="44"/>
      <c r="G25" s="44"/>
      <c r="H25" s="44"/>
      <c r="I25" s="43"/>
      <c r="J25" s="43"/>
      <c r="K25" s="43"/>
      <c r="L25" s="44"/>
      <c r="M25" s="44"/>
      <c r="N25" s="44"/>
      <c r="O25" s="42"/>
    </row>
    <row r="26" spans="1:15" ht="19.5" customHeight="1">
      <c r="A26" s="6"/>
      <c r="B26" s="45" t="s">
        <v>41</v>
      </c>
      <c r="C26" s="46" t="s">
        <v>42</v>
      </c>
      <c r="D26" s="43"/>
      <c r="E26" s="44"/>
      <c r="F26" s="44"/>
      <c r="G26" s="44"/>
      <c r="H26" s="44"/>
      <c r="I26" s="43"/>
      <c r="J26" s="43"/>
      <c r="K26" s="43"/>
      <c r="L26" s="44"/>
      <c r="M26" s="44"/>
      <c r="N26" s="44"/>
      <c r="O26" s="42"/>
    </row>
    <row r="27" spans="1:15" ht="19.5" customHeight="1">
      <c r="A27" s="6"/>
      <c r="B27" s="45" t="s">
        <v>43</v>
      </c>
      <c r="C27" s="46" t="s">
        <v>44</v>
      </c>
      <c r="D27" s="43"/>
      <c r="E27" s="44"/>
      <c r="F27" s="44"/>
      <c r="G27" s="44"/>
      <c r="H27" s="44"/>
      <c r="I27" s="43"/>
      <c r="J27" s="43"/>
      <c r="K27" s="43"/>
      <c r="L27" s="44"/>
      <c r="M27" s="44"/>
      <c r="N27" s="44"/>
      <c r="O27" s="42"/>
    </row>
    <row r="28" spans="2:3" ht="19.5" customHeight="1">
      <c r="B28" s="45" t="s">
        <v>45</v>
      </c>
      <c r="C28" s="46" t="s">
        <v>46</v>
      </c>
    </row>
  </sheetData>
  <sheetProtection/>
  <mergeCells count="7">
    <mergeCell ref="A2:O2"/>
    <mergeCell ref="C3:G3"/>
    <mergeCell ref="B4:H4"/>
    <mergeCell ref="I4:N4"/>
    <mergeCell ref="O4:O5"/>
    <mergeCell ref="B20:I20"/>
    <mergeCell ref="K20:N20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2022-03-16T05:58:16Z</cp:lastPrinted>
  <dcterms:created xsi:type="dcterms:W3CDTF">2020-05-13T07:24:53Z</dcterms:created>
  <dcterms:modified xsi:type="dcterms:W3CDTF">2023-04-25T02:47:13Z</dcterms:modified>
  <cp:category/>
  <cp:version/>
  <cp:contentType/>
  <cp:contentStatus/>
</cp:coreProperties>
</file>