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em5IGwWJbrgKatI8XKgH7jRokUBL3sGSTHWgWvT7nE/dJSFtbsmH8IjARG2Cq4lT2YtcR+2JRXAtZgiufSQ4g==" workbookSaltValue="IiZg49+5kEFAQmW/P8MgOQ==" workbookSpinCount="100000" lockStructure="1"/>
  <bookViews>
    <workbookView xWindow="0" yWindow="0" windowWidth="19740" windowHeight="7680"/>
  </bookViews>
  <sheets>
    <sheet name="法適用_下水道事業" sheetId="4" r:id="rId1"/>
    <sheet name="データ" sheetId="5" state="hidden" r:id="rId2"/>
  </sheet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<sst xmlns="http://schemas.openxmlformats.org/spreadsheetml/2006/main" count="270" uniqueCount="111">
  <si>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</si>
  <si>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</si>
  <si>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</si>
  <si>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</si>
  <si>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</si>
  <si>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</si>
  <si>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</si>
  <si>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</si>
  <si>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</si>
  <si>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</si>
  <si>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</si>
  <si>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</si>
  <si>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</si>
  <si>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</si>
  <si>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</si>
  <si>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</si>
  <si>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</si>
  <si>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</si>
  <si>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</si>
  <si>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</si>
  <si>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</si>
  <si>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</si>
  <si>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</si>
  <si>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</si>
  <si>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</si>
  <si>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</si>
  <si>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</si>
  <si>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</si>
  <si>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</si>
  <si>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</si>
  <si>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</si>
  <si>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</si>
  <si>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</si>
  <si>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</si>
  <si>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</si>
  <si>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</si>
  <si>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</si>
  <si>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</si>
  <si>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</si>
  <si>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</si>
  <si>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</si>
  <si>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</si>
  <si>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</si>
  <si>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</si>
  <si>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</si>
  <si>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</si>
  <si>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</si>
  <si>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</si>
  <si>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</si>
  <si>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</si>
  <si>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</si>
  <si>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</si>
  <si>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</si>
  <si>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</si>
  <si>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</si>
  <si>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</si>
  <si>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</si>
  <si>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</si>
  <si>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</si>
  <si>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</si>
  <si>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</si>
  <si>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</si>
  <si>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</si>
  <si>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</si>
  <si>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</si>
  <si>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</si>
  <si>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</si>
  <si>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</si>
  <si>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</si>
  <si>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</si>
  <si>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</si>
  <si>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</si>
  <si>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</si>
  <si>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</si>
  <si>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</si>
  <si>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</si>
  <si>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</si>
  <si>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</si>
  <si>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</si>
  <si>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</si>
  <si>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</si>
  <si>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</si>
  <si>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</si>
  <si>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</si>
  <si>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</si>
  <si>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</si>
  <si>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</si>
  <si>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</si>
  <si>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</si>
  <si>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</si>
  <si>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</si>
  <si>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</si>
  <si>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</si>
  <si>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</si>
  <si>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</si>
  <si>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</si>
  <si>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</si>
  <si>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</si>
  <si>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</si>
  <si>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</si>
  <si>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</si>
  <si>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</si>
  <si>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</si>
  <si>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</si>
  <si>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</si>
  <si>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</si>
  <si>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</si>
  <si>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</si>
  <si>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平成29年度と比較して、①有形固定資産減価償却率は3.50%増加し、②管渠老朽化率は耐用年数を超えた管渠の増加により0.39%増加した。
　類似団体平均値と比較すると①有形固定資産減価償却率、②管渠老朽化率及び③管渠改善率は平成29年度と同様に低い。
　①有形固定資産償却率が低いのは、法適用後3年しか経過しておらず、既に法適用していた類似団体と比較して決算書上償却が進んでいないためである。また、②管渠老朽化率及び③管渠改善率が低いのは、本市の公共下水道整備のピークが昭和60年頃であり、類似団体よりも遅いためである。
　③管渠改善率は0.00%となっているが、平成30年度は「高槻市下水道施設ストックマネジメント計画」に基づき、管路施設の巡視点検やマンホール蓋の更新工事を実施する等施設の長寿命化対策を行っている。
　</t>
    <rPh sb="31" eb="33">
      <t>ゾウカ</t>
    </rPh>
    <rPh sb="51" eb="53">
      <t>カンキョ</t>
    </rPh>
    <rPh sb="54" eb="56">
      <t>ゾウカ</t>
    </rPh>
    <rPh sb="64" eb="66">
      <t>ゾウカ</t>
    </rPh>
    <rPh sb="71" eb="73">
      <t>ルイジ</t>
    </rPh>
    <rPh sb="73" eb="75">
      <t>ダンタイ</t>
    </rPh>
    <rPh sb="75" eb="78">
      <t>ヘイキンチ</t>
    </rPh>
    <rPh sb="79" eb="81">
      <t>ヒカク</t>
    </rPh>
    <rPh sb="91" eb="93">
      <t>ゲンカ</t>
    </rPh>
    <rPh sb="104" eb="105">
      <t>オヨ</t>
    </rPh>
    <rPh sb="109" eb="111">
      <t>カイゼン</t>
    </rPh>
    <rPh sb="111" eb="112">
      <t>リツ</t>
    </rPh>
    <rPh sb="113" eb="115">
      <t>ヘイセイ</t>
    </rPh>
    <rPh sb="117" eb="119">
      <t>ネンド</t>
    </rPh>
    <rPh sb="120" eb="122">
      <t>ドウヨウ</t>
    </rPh>
    <rPh sb="139" eb="140">
      <t>ヒク</t>
    </rPh>
    <rPh sb="144" eb="145">
      <t>ホウ</t>
    </rPh>
    <rPh sb="145" eb="147">
      <t>テキヨウ</t>
    </rPh>
    <rPh sb="147" eb="148">
      <t>ゴ</t>
    </rPh>
    <rPh sb="149" eb="150">
      <t>ネン</t>
    </rPh>
    <rPh sb="152" eb="154">
      <t>ケイカ</t>
    </rPh>
    <rPh sb="160" eb="161">
      <t>スデ</t>
    </rPh>
    <rPh sb="162" eb="163">
      <t>ホウ</t>
    </rPh>
    <rPh sb="163" eb="165">
      <t>テキヨウ</t>
    </rPh>
    <rPh sb="169" eb="171">
      <t>ルイジ</t>
    </rPh>
    <rPh sb="171" eb="173">
      <t>ダンタイ</t>
    </rPh>
    <rPh sb="174" eb="176">
      <t>ヒカク</t>
    </rPh>
    <rPh sb="178" eb="180">
      <t>ケッサン</t>
    </rPh>
    <rPh sb="180" eb="181">
      <t>ショ</t>
    </rPh>
    <rPh sb="181" eb="182">
      <t>ジョウ</t>
    </rPh>
    <rPh sb="182" eb="184">
      <t>ショウキャク</t>
    </rPh>
    <rPh sb="185" eb="186">
      <t>スス</t>
    </rPh>
    <rPh sb="207" eb="208">
      <t>オヨ</t>
    </rPh>
    <rPh sb="216" eb="217">
      <t>ヒク</t>
    </rPh>
    <rPh sb="224" eb="226">
      <t>コウキョウ</t>
    </rPh>
    <rPh sb="236" eb="238">
      <t>ショウワ</t>
    </rPh>
    <rPh sb="264" eb="266">
      <t>カンキョ</t>
    </rPh>
    <rPh sb="266" eb="268">
      <t>カイゼン</t>
    </rPh>
    <rPh sb="268" eb="269">
      <t>リツ</t>
    </rPh>
    <rPh sb="283" eb="285">
      <t>ヘイセイ</t>
    </rPh>
    <rPh sb="287" eb="289">
      <t>ネンド</t>
    </rPh>
    <rPh sb="313" eb="314">
      <t>モト</t>
    </rPh>
    <rPh sb="317" eb="319">
      <t>カンロ</t>
    </rPh>
    <rPh sb="319" eb="321">
      <t>シセツ</t>
    </rPh>
    <rPh sb="322" eb="324">
      <t>ジュンシ</t>
    </rPh>
    <rPh sb="324" eb="326">
      <t>テンケン</t>
    </rPh>
    <rPh sb="332" eb="333">
      <t>フタ</t>
    </rPh>
    <rPh sb="334" eb="336">
      <t>コウシン</t>
    </rPh>
    <rPh sb="336" eb="338">
      <t>コウジ</t>
    </rPh>
    <rPh sb="339" eb="341">
      <t>ジッシ</t>
    </rPh>
    <rPh sb="343" eb="344">
      <t>トウ</t>
    </rPh>
    <rPh sb="344" eb="346">
      <t>シセツ</t>
    </rPh>
    <rPh sb="351" eb="353">
      <t>タイサク</t>
    </rPh>
    <phoneticPr fontId="4"/>
  </si>
  <si>
    <t xml:space="preserve">　公営企業法適用（一部適用）後、3回目の決算である。平成29年度と比較して、③流動比率は年度当初に大口の建設事業費の支払を行ったため手元資金の減少により、3.66%減少したが、④企業債残高対事業規模比率は企業債の減少により、73.20%改善した。しかしながら、類似団体平均値と比較すると、依然として、③流動比率は低く、④企業債残高対事業規模比率は高い。また、平成29年度と比較して、⑤経費回収率は4.00%増加し、⑥汚水処理原価は5.74円減少しており、経営の効率性はやや向上している。
　なお、④企業債残高対事業規模比率が高いのは、本市の下水道整備のピークが昭和60年頃で類似団体よりも遅く、当時の企業債の残債が残っている事が原因である。また、③流動比率が低いのは、前述の企業債の残高が相応にあり、流動負債に含まれる企業債の金額が流動資産を超えているためである。
⑥汚水処理原価が減少しているのは、企業債残高の減少により、汚水処理にかかる経費も減少しているためであり、これに連動して⑤経費回収率は徐々に増加している。
</t>
    <rPh sb="14" eb="15">
      <t>ゴ</t>
    </rPh>
    <rPh sb="17" eb="19">
      <t>カイメ</t>
    </rPh>
    <rPh sb="26" eb="28">
      <t>ヘイセイ</t>
    </rPh>
    <rPh sb="30" eb="32">
      <t>ネンド</t>
    </rPh>
    <rPh sb="33" eb="35">
      <t>ヒカク</t>
    </rPh>
    <rPh sb="39" eb="41">
      <t>リュウドウ</t>
    </rPh>
    <rPh sb="41" eb="43">
      <t>ヒリツ</t>
    </rPh>
    <rPh sb="44" eb="46">
      <t>ネンド</t>
    </rPh>
    <rPh sb="46" eb="48">
      <t>トウショ</t>
    </rPh>
    <rPh sb="49" eb="51">
      <t>オオクチ</t>
    </rPh>
    <rPh sb="52" eb="54">
      <t>ケンセツ</t>
    </rPh>
    <rPh sb="54" eb="56">
      <t>ジギョウ</t>
    </rPh>
    <rPh sb="56" eb="57">
      <t>ヒ</t>
    </rPh>
    <rPh sb="58" eb="60">
      <t>シハラ</t>
    </rPh>
    <rPh sb="61" eb="62">
      <t>オコナ</t>
    </rPh>
    <rPh sb="66" eb="68">
      <t>テモト</t>
    </rPh>
    <rPh sb="68" eb="70">
      <t>シキン</t>
    </rPh>
    <rPh sb="71" eb="73">
      <t>ゲンショウ</t>
    </rPh>
    <rPh sb="82" eb="84">
      <t>ゲンショウ</t>
    </rPh>
    <rPh sb="89" eb="91">
      <t>キギョウ</t>
    </rPh>
    <rPh sb="91" eb="92">
      <t>サイ</t>
    </rPh>
    <rPh sb="92" eb="94">
      <t>ザンダカ</t>
    </rPh>
    <rPh sb="94" eb="95">
      <t>タイ</t>
    </rPh>
    <rPh sb="95" eb="97">
      <t>ジギョウ</t>
    </rPh>
    <rPh sb="97" eb="99">
      <t>キボ</t>
    </rPh>
    <rPh sb="99" eb="101">
      <t>ヒリツ</t>
    </rPh>
    <rPh sb="102" eb="104">
      <t>キギョウ</t>
    </rPh>
    <rPh sb="104" eb="105">
      <t>サイ</t>
    </rPh>
    <rPh sb="106" eb="108">
      <t>ゲンショウ</t>
    </rPh>
    <rPh sb="118" eb="120">
      <t>カイゼン</t>
    </rPh>
    <rPh sb="134" eb="137">
      <t>ヘイキンチ</t>
    </rPh>
    <rPh sb="144" eb="146">
      <t>イゼン</t>
    </rPh>
    <rPh sb="156" eb="157">
      <t>ヒク</t>
    </rPh>
    <rPh sb="173" eb="174">
      <t>タカ</t>
    </rPh>
    <rPh sb="212" eb="214">
      <t>ゲンカ</t>
    </rPh>
    <rPh sb="267" eb="268">
      <t>ホン</t>
    </rPh>
    <rPh sb="268" eb="269">
      <t>シ</t>
    </rPh>
    <rPh sb="270" eb="273">
      <t>ゲスイドウ</t>
    </rPh>
    <rPh sb="273" eb="275">
      <t>セイビ</t>
    </rPh>
    <rPh sb="287" eb="289">
      <t>ルイジ</t>
    </rPh>
    <rPh sb="289" eb="291">
      <t>ダンタイ</t>
    </rPh>
    <rPh sb="294" eb="295">
      <t>オソ</t>
    </rPh>
    <rPh sb="297" eb="299">
      <t>トウジ</t>
    </rPh>
    <rPh sb="300" eb="302">
      <t>キギョウ</t>
    </rPh>
    <rPh sb="302" eb="303">
      <t>サイ</t>
    </rPh>
    <rPh sb="304" eb="306">
      <t>ザンサイ</t>
    </rPh>
    <rPh sb="307" eb="308">
      <t>ノコ</t>
    </rPh>
    <rPh sb="312" eb="313">
      <t>コト</t>
    </rPh>
    <rPh sb="314" eb="316">
      <t>ゲンイン</t>
    </rPh>
    <rPh sb="388" eb="390">
      <t>ゲンカ</t>
    </rPh>
    <rPh sb="400" eb="402">
      <t>キギョウ</t>
    </rPh>
    <rPh sb="402" eb="403">
      <t>サイ</t>
    </rPh>
    <rPh sb="403" eb="405">
      <t>ザンダカ</t>
    </rPh>
    <rPh sb="406" eb="408">
      <t>ゲンショウ</t>
    </rPh>
    <rPh sb="412" eb="414">
      <t>オスイ</t>
    </rPh>
    <rPh sb="414" eb="416">
      <t>ショリ</t>
    </rPh>
    <rPh sb="420" eb="422">
      <t>ケイヒ</t>
    </rPh>
    <rPh sb="423" eb="425">
      <t>ゲンショウ</t>
    </rPh>
    <rPh sb="438" eb="440">
      <t>レンドウ</t>
    </rPh>
    <rPh sb="449" eb="451">
      <t>ジョジョ</t>
    </rPh>
    <rPh sb="452" eb="454">
      <t>ゾウカ</t>
    </rPh>
    <phoneticPr fontId="4"/>
  </si>
  <si>
    <t>　類似団体平均値よりも高い④企業債残高対事業規模比率については、企業債残高が年々減少することにより、今後改善する見込みである。
　汚水に係る下水道整備は概成を迎えているが、下水道施設の老朽化対策や災害リスクなどに伴う事業費の増大が見込まれる。その一方で、人口減少や節水意識の高まり等により使用料収入は減少傾向にある。
　このような厳しい経営環境をふまえ、平成29年度より「高槻市下水道等事業経営計画」（経営戦略）に基づき、効率的で持続可能な経営に取り組んでいる。また、平成30年度には「高槻市下水道施設ストックマネジメント計画」を開始し、この計画に基づき、予防保全型の維持管理及び施設の長寿命化対策を推進している。
　</t>
    <rPh sb="5" eb="8">
      <t>ヘイキンチ</t>
    </rPh>
    <rPh sb="14" eb="16">
      <t>キギョウ</t>
    </rPh>
    <rPh sb="50" eb="52">
      <t>コンゴ</t>
    </rPh>
    <rPh sb="65" eb="67">
      <t>オスイ</t>
    </rPh>
    <rPh sb="68" eb="69">
      <t>カカ</t>
    </rPh>
    <rPh sb="70" eb="73">
      <t>ゲスイドウ</t>
    </rPh>
    <rPh sb="73" eb="75">
      <t>セイビ</t>
    </rPh>
    <rPh sb="76" eb="77">
      <t>オオム</t>
    </rPh>
    <rPh sb="79" eb="80">
      <t>ムカ</t>
    </rPh>
    <rPh sb="86" eb="89">
      <t>ゲスイドウ</t>
    </rPh>
    <rPh sb="89" eb="91">
      <t>シセツ</t>
    </rPh>
    <rPh sb="92" eb="95">
      <t>ロウキュウカ</t>
    </rPh>
    <rPh sb="95" eb="97">
      <t>タイサク</t>
    </rPh>
    <rPh sb="98" eb="100">
      <t>サイガイ</t>
    </rPh>
    <rPh sb="106" eb="107">
      <t>トモナ</t>
    </rPh>
    <rPh sb="108" eb="110">
      <t>ジギョウ</t>
    </rPh>
    <rPh sb="123" eb="125">
      <t>イッポウ</t>
    </rPh>
    <rPh sb="127" eb="129">
      <t>ジンコウ</t>
    </rPh>
    <rPh sb="129" eb="131">
      <t>ゲンショウ</t>
    </rPh>
    <rPh sb="132" eb="134">
      <t>セッスイ</t>
    </rPh>
    <rPh sb="134" eb="136">
      <t>イシキ</t>
    </rPh>
    <rPh sb="137" eb="138">
      <t>タカ</t>
    </rPh>
    <rPh sb="140" eb="141">
      <t>ナド</t>
    </rPh>
    <rPh sb="144" eb="146">
      <t>シヨウ</t>
    </rPh>
    <rPh sb="146" eb="147">
      <t>リョウ</t>
    </rPh>
    <rPh sb="147" eb="149">
      <t>シュウニュウ</t>
    </rPh>
    <rPh sb="150" eb="152">
      <t>ゲンショウ</t>
    </rPh>
    <rPh sb="152" eb="154">
      <t>ケイコウ</t>
    </rPh>
    <rPh sb="165" eb="166">
      <t>キビ</t>
    </rPh>
    <rPh sb="168" eb="170">
      <t>ケイエイ</t>
    </rPh>
    <rPh sb="170" eb="172">
      <t>カンキョウ</t>
    </rPh>
    <rPh sb="177" eb="179">
      <t>ヘイセイ</t>
    </rPh>
    <rPh sb="181" eb="183">
      <t>ネンド</t>
    </rPh>
    <rPh sb="186" eb="189">
      <t>タカツキシ</t>
    </rPh>
    <rPh sb="201" eb="203">
      <t>ケイエイ</t>
    </rPh>
    <rPh sb="203" eb="205">
      <t>センリャク</t>
    </rPh>
    <rPh sb="207" eb="208">
      <t>モト</t>
    </rPh>
    <rPh sb="223" eb="224">
      <t>ト</t>
    </rPh>
    <rPh sb="225" eb="226">
      <t>ク</t>
    </rPh>
    <rPh sb="243" eb="246">
      <t>タカツキシ</t>
    </rPh>
    <rPh sb="249" eb="251">
      <t>シセツ</t>
    </rPh>
    <rPh sb="265" eb="267">
      <t>カイシ</t>
    </rPh>
    <rPh sb="274" eb="275">
      <t>モト</t>
    </rPh>
    <rPh sb="278" eb="280">
      <t>ヨボウ</t>
    </rPh>
    <rPh sb="280" eb="282">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</si>
</sst>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0.01</c:v>
                </c:pt>
                <c:pt idx="3">
                  <c:v>0.01</c:v>
                </c:pt>
                <c:pt idx="4" formatCode="#,##0.00;&quot;△&quot;#,##0.00">
                  <c:v>0</c:v>
                </c:pt>
              </c:numCache>
            </c:numRef>
          </c:val>
          <c:extLst xmlns:c16r2="http://schemas.microsoft.com/office/drawing/2015/06/chart">
            <c:ext xmlns:c16="http://schemas.microsoft.com/office/drawing/2014/chart" uri="{C3380CC4-5D6E-409C-BE32-E72D297353CC}">
              <c16:uniqueId val="{00000000-1C02-44DE-9B33-559F3A3876CC}"/>
            </c:ext>
          </c:extLst>
        </c:ser>
        <c:dLbls>
          <c:showLegendKey val="0"/>
          <c:showVal val="0"/>
          <c:showCatName val="0"/>
          <c:showSerName val="0"/>
          <c:showPercent val="0"/>
          <c:showBubbleSize val="0"/>
        </c:dLbls>
        <c:gapWidth val="150"/>
        <c:axId val="161389952"/>
        <c:axId val="16139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0.16</c:v>
                </c:pt>
                <c:pt idx="3">
                  <c:v>0.16</c:v>
                </c:pt>
                <c:pt idx="4">
                  <c:v>0.16</c:v>
                </c:pt>
              </c:numCache>
            </c:numRef>
          </c:val>
          <c:smooth val="0"/>
          <c:extLst xmlns:c16r2="http://schemas.microsoft.com/office/drawing/2015/06/chart">
            <c:ext xmlns:c16="http://schemas.microsoft.com/office/drawing/2014/chart" uri="{C3380CC4-5D6E-409C-BE32-E72D297353CC}">
              <c16:uniqueId val="{00000001-1C02-44DE-9B33-559F3A3876CC}"/>
            </c:ext>
          </c:extLst>
        </c:ser>
        <c:dLbls>
          <c:showLegendKey val="0"/>
          <c:showVal val="0"/>
          <c:showCatName val="0"/>
          <c:showSerName val="0"/>
          <c:showPercent val="0"/>
          <c:showBubbleSize val="0"/>
        </c:dLbls>
        <c:marker val="1"/>
        <c:smooth val="0"/>
        <c:axId val="161389952"/>
        <c:axId val="161396224"/>
      </c:lineChart>
      <c:dateAx>
        <c:axId val="161389952"/>
        <c:scaling>
          <c:orientation val="minMax"/>
        </c:scaling>
        <c:delete val="1"/>
        <c:axPos val="b"/>
        <c:numFmt formatCode="ge" sourceLinked="1"/>
        <c:majorTickMark val="none"/>
        <c:minorTickMark val="none"/>
        <c:tickLblPos val="none"/>
        <c:crossAx val="161396224"/>
        <c:crosses val="autoZero"/>
        <c:auto val="1"/>
        <c:lblOffset val="100"/>
        <c:baseTimeUnit val="years"/>
      </c:dateAx>
      <c:valAx>
        <c:axId val="1613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35-4B0D-BB26-3DC4D6762A9A}"/>
            </c:ext>
          </c:extLst>
        </c:ser>
        <c:dLbls>
          <c:showLegendKey val="0"/>
          <c:showVal val="0"/>
          <c:showCatName val="0"/>
          <c:showSerName val="0"/>
          <c:showPercent val="0"/>
          <c:showBubbleSize val="0"/>
        </c:dLbls>
        <c:gapWidth val="150"/>
        <c:axId val="162024832"/>
        <c:axId val="16203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64.66</c:v>
                </c:pt>
                <c:pt idx="3">
                  <c:v>64.650000000000006</c:v>
                </c:pt>
                <c:pt idx="4">
                  <c:v>62.96</c:v>
                </c:pt>
              </c:numCache>
            </c:numRef>
          </c:val>
          <c:smooth val="0"/>
          <c:extLst xmlns:c16r2="http://schemas.microsoft.com/office/drawing/2015/06/chart">
            <c:ext xmlns:c16="http://schemas.microsoft.com/office/drawing/2014/chart" uri="{C3380CC4-5D6E-409C-BE32-E72D297353CC}">
              <c16:uniqueId val="{00000001-2535-4B0D-BB26-3DC4D6762A9A}"/>
            </c:ext>
          </c:extLst>
        </c:ser>
        <c:dLbls>
          <c:showLegendKey val="0"/>
          <c:showVal val="0"/>
          <c:showCatName val="0"/>
          <c:showSerName val="0"/>
          <c:showPercent val="0"/>
          <c:showBubbleSize val="0"/>
        </c:dLbls>
        <c:marker val="1"/>
        <c:smooth val="0"/>
        <c:axId val="162024832"/>
        <c:axId val="162031104"/>
      </c:lineChart>
      <c:dateAx>
        <c:axId val="162024832"/>
        <c:scaling>
          <c:orientation val="minMax"/>
        </c:scaling>
        <c:delete val="1"/>
        <c:axPos val="b"/>
        <c:numFmt formatCode="ge" sourceLinked="1"/>
        <c:majorTickMark val="none"/>
        <c:minorTickMark val="none"/>
        <c:tickLblPos val="none"/>
        <c:crossAx val="162031104"/>
        <c:crosses val="autoZero"/>
        <c:auto val="1"/>
        <c:lblOffset val="100"/>
        <c:baseTimeUnit val="years"/>
      </c:dateAx>
      <c:valAx>
        <c:axId val="1620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97.38</c:v>
                </c:pt>
                <c:pt idx="3">
                  <c:v>97.56</c:v>
                </c:pt>
                <c:pt idx="4">
                  <c:v>97.81</c:v>
                </c:pt>
              </c:numCache>
            </c:numRef>
          </c:val>
          <c:extLst xmlns:c16r2="http://schemas.microsoft.com/office/drawing/2015/06/chart">
            <c:ext xmlns:c16="http://schemas.microsoft.com/office/drawing/2014/chart" uri="{C3380CC4-5D6E-409C-BE32-E72D297353CC}">
              <c16:uniqueId val="{00000000-CCD5-4D86-91DD-C82B850C5E74}"/>
            </c:ext>
          </c:extLst>
        </c:ser>
        <c:dLbls>
          <c:showLegendKey val="0"/>
          <c:showVal val="0"/>
          <c:showCatName val="0"/>
          <c:showSerName val="0"/>
          <c:showPercent val="0"/>
          <c:showBubbleSize val="0"/>
        </c:dLbls>
        <c:gapWidth val="150"/>
        <c:axId val="162349056"/>
        <c:axId val="16235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97.08</c:v>
                </c:pt>
                <c:pt idx="3">
                  <c:v>97.4</c:v>
                </c:pt>
                <c:pt idx="4">
                  <c:v>96.96</c:v>
                </c:pt>
              </c:numCache>
            </c:numRef>
          </c:val>
          <c:smooth val="0"/>
          <c:extLst xmlns:c16r2="http://schemas.microsoft.com/office/drawing/2015/06/chart">
            <c:ext xmlns:c16="http://schemas.microsoft.com/office/drawing/2014/chart" uri="{C3380CC4-5D6E-409C-BE32-E72D297353CC}">
              <c16:uniqueId val="{00000001-CCD5-4D86-91DD-C82B850C5E74}"/>
            </c:ext>
          </c:extLst>
        </c:ser>
        <c:dLbls>
          <c:showLegendKey val="0"/>
          <c:showVal val="0"/>
          <c:showCatName val="0"/>
          <c:showSerName val="0"/>
          <c:showPercent val="0"/>
          <c:showBubbleSize val="0"/>
        </c:dLbls>
        <c:marker val="1"/>
        <c:smooth val="0"/>
        <c:axId val="162349056"/>
        <c:axId val="162350976"/>
      </c:lineChart>
      <c:dateAx>
        <c:axId val="162349056"/>
        <c:scaling>
          <c:orientation val="minMax"/>
        </c:scaling>
        <c:delete val="1"/>
        <c:axPos val="b"/>
        <c:numFmt formatCode="ge" sourceLinked="1"/>
        <c:majorTickMark val="none"/>
        <c:minorTickMark val="none"/>
        <c:tickLblPos val="none"/>
        <c:crossAx val="162350976"/>
        <c:crosses val="autoZero"/>
        <c:auto val="1"/>
        <c:lblOffset val="100"/>
        <c:baseTimeUnit val="years"/>
      </c:dateAx>
      <c:valAx>
        <c:axId val="1623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105.16</c:v>
                </c:pt>
                <c:pt idx="3">
                  <c:v>104.09</c:v>
                </c:pt>
                <c:pt idx="4">
                  <c:v>105.88</c:v>
                </c:pt>
              </c:numCache>
            </c:numRef>
          </c:val>
          <c:extLst xmlns:c16r2="http://schemas.microsoft.com/office/drawing/2015/06/chart">
            <c:ext xmlns:c16="http://schemas.microsoft.com/office/drawing/2014/chart" uri="{C3380CC4-5D6E-409C-BE32-E72D297353CC}">
              <c16:uniqueId val="{00000000-2B31-4305-8847-09000AD0E031}"/>
            </c:ext>
          </c:extLst>
        </c:ser>
        <c:dLbls>
          <c:showLegendKey val="0"/>
          <c:showVal val="0"/>
          <c:showCatName val="0"/>
          <c:showSerName val="0"/>
          <c:showPercent val="0"/>
          <c:showBubbleSize val="0"/>
        </c:dLbls>
        <c:gapWidth val="150"/>
        <c:axId val="161574912"/>
        <c:axId val="16157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109.82</c:v>
                </c:pt>
                <c:pt idx="3">
                  <c:v>111.25</c:v>
                </c:pt>
                <c:pt idx="4">
                  <c:v>108.87</c:v>
                </c:pt>
              </c:numCache>
            </c:numRef>
          </c:val>
          <c:smooth val="0"/>
          <c:extLst xmlns:c16r2="http://schemas.microsoft.com/office/drawing/2015/06/chart">
            <c:ext xmlns:c16="http://schemas.microsoft.com/office/drawing/2014/chart" uri="{C3380CC4-5D6E-409C-BE32-E72D297353CC}">
              <c16:uniqueId val="{00000001-2B31-4305-8847-09000AD0E031}"/>
            </c:ext>
          </c:extLst>
        </c:ser>
        <c:dLbls>
          <c:showLegendKey val="0"/>
          <c:showVal val="0"/>
          <c:showCatName val="0"/>
          <c:showSerName val="0"/>
          <c:showPercent val="0"/>
          <c:showBubbleSize val="0"/>
        </c:dLbls>
        <c:marker val="1"/>
        <c:smooth val="0"/>
        <c:axId val="161574912"/>
        <c:axId val="161576832"/>
      </c:lineChart>
      <c:dateAx>
        <c:axId val="161574912"/>
        <c:scaling>
          <c:orientation val="minMax"/>
        </c:scaling>
        <c:delete val="1"/>
        <c:axPos val="b"/>
        <c:numFmt formatCode="ge" sourceLinked="1"/>
        <c:majorTickMark val="none"/>
        <c:minorTickMark val="none"/>
        <c:tickLblPos val="none"/>
        <c:crossAx val="161576832"/>
        <c:crosses val="autoZero"/>
        <c:auto val="1"/>
        <c:lblOffset val="100"/>
        <c:baseTimeUnit val="years"/>
      </c:dateAx>
      <c:valAx>
        <c:axId val="1615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3.91</c:v>
                </c:pt>
                <c:pt idx="3">
                  <c:v>7.31</c:v>
                </c:pt>
                <c:pt idx="4">
                  <c:v>10.81</c:v>
                </c:pt>
              </c:numCache>
            </c:numRef>
          </c:val>
          <c:extLst xmlns:c16r2="http://schemas.microsoft.com/office/drawing/2015/06/chart">
            <c:ext xmlns:c16="http://schemas.microsoft.com/office/drawing/2014/chart" uri="{C3380CC4-5D6E-409C-BE32-E72D297353CC}">
              <c16:uniqueId val="{00000000-D18C-4D76-9CA8-955304E2C1B1}"/>
            </c:ext>
          </c:extLst>
        </c:ser>
        <c:dLbls>
          <c:showLegendKey val="0"/>
          <c:showVal val="0"/>
          <c:showCatName val="0"/>
          <c:showSerName val="0"/>
          <c:showPercent val="0"/>
          <c:showBubbleSize val="0"/>
        </c:dLbls>
        <c:gapWidth val="150"/>
        <c:axId val="161890688"/>
        <c:axId val="1618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25.28</c:v>
                </c:pt>
                <c:pt idx="3">
                  <c:v>28.35</c:v>
                </c:pt>
                <c:pt idx="4">
                  <c:v>25.13</c:v>
                </c:pt>
              </c:numCache>
            </c:numRef>
          </c:val>
          <c:smooth val="0"/>
          <c:extLst xmlns:c16r2="http://schemas.microsoft.com/office/drawing/2015/06/chart">
            <c:ext xmlns:c16="http://schemas.microsoft.com/office/drawing/2014/chart" uri="{C3380CC4-5D6E-409C-BE32-E72D297353CC}">
              <c16:uniqueId val="{00000001-D18C-4D76-9CA8-955304E2C1B1}"/>
            </c:ext>
          </c:extLst>
        </c:ser>
        <c:dLbls>
          <c:showLegendKey val="0"/>
          <c:showVal val="0"/>
          <c:showCatName val="0"/>
          <c:showSerName val="0"/>
          <c:showPercent val="0"/>
          <c:showBubbleSize val="0"/>
        </c:dLbls>
        <c:marker val="1"/>
        <c:smooth val="0"/>
        <c:axId val="161890688"/>
        <c:axId val="161892608"/>
      </c:lineChart>
      <c:dateAx>
        <c:axId val="161890688"/>
        <c:scaling>
          <c:orientation val="minMax"/>
        </c:scaling>
        <c:delete val="1"/>
        <c:axPos val="b"/>
        <c:numFmt formatCode="ge" sourceLinked="1"/>
        <c:majorTickMark val="none"/>
        <c:minorTickMark val="none"/>
        <c:tickLblPos val="none"/>
        <c:crossAx val="161892608"/>
        <c:crosses val="autoZero"/>
        <c:auto val="1"/>
        <c:lblOffset val="100"/>
        <c:baseTimeUnit val="years"/>
      </c:dateAx>
      <c:valAx>
        <c:axId val="1618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0.62</c:v>
                </c:pt>
                <c:pt idx="3">
                  <c:v>0.69</c:v>
                </c:pt>
                <c:pt idx="4">
                  <c:v>1.08</c:v>
                </c:pt>
              </c:numCache>
            </c:numRef>
          </c:val>
          <c:extLst xmlns:c16r2="http://schemas.microsoft.com/office/drawing/2015/06/chart">
            <c:ext xmlns:c16="http://schemas.microsoft.com/office/drawing/2014/chart" uri="{C3380CC4-5D6E-409C-BE32-E72D297353CC}">
              <c16:uniqueId val="{00000000-F520-400B-A78D-86C3964D7A8F}"/>
            </c:ext>
          </c:extLst>
        </c:ser>
        <c:dLbls>
          <c:showLegendKey val="0"/>
          <c:showVal val="0"/>
          <c:showCatName val="0"/>
          <c:showSerName val="0"/>
          <c:showPercent val="0"/>
          <c:showBubbleSize val="0"/>
        </c:dLbls>
        <c:gapWidth val="150"/>
        <c:axId val="161932032"/>
        <c:axId val="16193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4.08</c:v>
                </c:pt>
                <c:pt idx="3">
                  <c:v>6.7</c:v>
                </c:pt>
                <c:pt idx="4">
                  <c:v>6.4</c:v>
                </c:pt>
              </c:numCache>
            </c:numRef>
          </c:val>
          <c:smooth val="0"/>
          <c:extLst xmlns:c16r2="http://schemas.microsoft.com/office/drawing/2015/06/chart">
            <c:ext xmlns:c16="http://schemas.microsoft.com/office/drawing/2014/chart" uri="{C3380CC4-5D6E-409C-BE32-E72D297353CC}">
              <c16:uniqueId val="{00000001-F520-400B-A78D-86C3964D7A8F}"/>
            </c:ext>
          </c:extLst>
        </c:ser>
        <c:dLbls>
          <c:showLegendKey val="0"/>
          <c:showVal val="0"/>
          <c:showCatName val="0"/>
          <c:showSerName val="0"/>
          <c:showPercent val="0"/>
          <c:showBubbleSize val="0"/>
        </c:dLbls>
        <c:marker val="1"/>
        <c:smooth val="0"/>
        <c:axId val="161932032"/>
        <c:axId val="161933952"/>
      </c:lineChart>
      <c:dateAx>
        <c:axId val="161932032"/>
        <c:scaling>
          <c:orientation val="minMax"/>
        </c:scaling>
        <c:delete val="1"/>
        <c:axPos val="b"/>
        <c:numFmt formatCode="ge" sourceLinked="1"/>
        <c:majorTickMark val="none"/>
        <c:minorTickMark val="none"/>
        <c:tickLblPos val="none"/>
        <c:crossAx val="161933952"/>
        <c:crosses val="autoZero"/>
        <c:auto val="1"/>
        <c:lblOffset val="100"/>
        <c:baseTimeUnit val="years"/>
      </c:dateAx>
      <c:valAx>
        <c:axId val="1619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2C7-431A-A536-663AC29A775E}"/>
            </c:ext>
          </c:extLst>
        </c:ser>
        <c:dLbls>
          <c:showLegendKey val="0"/>
          <c:showVal val="0"/>
          <c:showCatName val="0"/>
          <c:showSerName val="0"/>
          <c:showPercent val="0"/>
          <c:showBubbleSize val="0"/>
        </c:dLbls>
        <c:gapWidth val="150"/>
        <c:axId val="161637888"/>
        <c:axId val="16163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0.45</c:v>
                </c:pt>
                <c:pt idx="3" formatCode="#,##0.00;&quot;△&quot;#,##0.00">
                  <c:v>0</c:v>
                </c:pt>
                <c:pt idx="4">
                  <c:v>0.39</c:v>
                </c:pt>
              </c:numCache>
            </c:numRef>
          </c:val>
          <c:smooth val="0"/>
          <c:extLst xmlns:c16r2="http://schemas.microsoft.com/office/drawing/2015/06/chart">
            <c:ext xmlns:c16="http://schemas.microsoft.com/office/drawing/2014/chart" uri="{C3380CC4-5D6E-409C-BE32-E72D297353CC}">
              <c16:uniqueId val="{00000001-E2C7-431A-A536-663AC29A775E}"/>
            </c:ext>
          </c:extLst>
        </c:ser>
        <c:dLbls>
          <c:showLegendKey val="0"/>
          <c:showVal val="0"/>
          <c:showCatName val="0"/>
          <c:showSerName val="0"/>
          <c:showPercent val="0"/>
          <c:showBubbleSize val="0"/>
        </c:dLbls>
        <c:marker val="1"/>
        <c:smooth val="0"/>
        <c:axId val="161637888"/>
        <c:axId val="161639808"/>
      </c:lineChart>
      <c:dateAx>
        <c:axId val="161637888"/>
        <c:scaling>
          <c:orientation val="minMax"/>
        </c:scaling>
        <c:delete val="1"/>
        <c:axPos val="b"/>
        <c:numFmt formatCode="ge" sourceLinked="1"/>
        <c:majorTickMark val="none"/>
        <c:minorTickMark val="none"/>
        <c:tickLblPos val="none"/>
        <c:crossAx val="161639808"/>
        <c:crosses val="autoZero"/>
        <c:auto val="1"/>
        <c:lblOffset val="100"/>
        <c:baseTimeUnit val="years"/>
      </c:dateAx>
      <c:valAx>
        <c:axId val="1616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37.380000000000003</c:v>
                </c:pt>
                <c:pt idx="3">
                  <c:v>43.52</c:v>
                </c:pt>
                <c:pt idx="4">
                  <c:v>39.86</c:v>
                </c:pt>
              </c:numCache>
            </c:numRef>
          </c:val>
          <c:extLst xmlns:c16r2="http://schemas.microsoft.com/office/drawing/2015/06/chart">
            <c:ext xmlns:c16="http://schemas.microsoft.com/office/drawing/2014/chart" uri="{C3380CC4-5D6E-409C-BE32-E72D297353CC}">
              <c16:uniqueId val="{00000000-25AF-498F-B781-687B6D93002B}"/>
            </c:ext>
          </c:extLst>
        </c:ser>
        <c:dLbls>
          <c:showLegendKey val="0"/>
          <c:showVal val="0"/>
          <c:showCatName val="0"/>
          <c:showSerName val="0"/>
          <c:showPercent val="0"/>
          <c:showBubbleSize val="0"/>
        </c:dLbls>
        <c:gapWidth val="150"/>
        <c:axId val="161742848"/>
        <c:axId val="16174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67.7</c:v>
                </c:pt>
                <c:pt idx="3">
                  <c:v>75.02</c:v>
                </c:pt>
                <c:pt idx="4">
                  <c:v>73.55</c:v>
                </c:pt>
              </c:numCache>
            </c:numRef>
          </c:val>
          <c:smooth val="0"/>
          <c:extLst xmlns:c16r2="http://schemas.microsoft.com/office/drawing/2015/06/chart">
            <c:ext xmlns:c16="http://schemas.microsoft.com/office/drawing/2014/chart" uri="{C3380CC4-5D6E-409C-BE32-E72D297353CC}">
              <c16:uniqueId val="{00000001-25AF-498F-B781-687B6D93002B}"/>
            </c:ext>
          </c:extLst>
        </c:ser>
        <c:dLbls>
          <c:showLegendKey val="0"/>
          <c:showVal val="0"/>
          <c:showCatName val="0"/>
          <c:showSerName val="0"/>
          <c:showPercent val="0"/>
          <c:showBubbleSize val="0"/>
        </c:dLbls>
        <c:marker val="1"/>
        <c:smooth val="0"/>
        <c:axId val="161742848"/>
        <c:axId val="161744768"/>
      </c:lineChart>
      <c:dateAx>
        <c:axId val="161742848"/>
        <c:scaling>
          <c:orientation val="minMax"/>
        </c:scaling>
        <c:delete val="1"/>
        <c:axPos val="b"/>
        <c:numFmt formatCode="ge" sourceLinked="1"/>
        <c:majorTickMark val="none"/>
        <c:minorTickMark val="none"/>
        <c:tickLblPos val="none"/>
        <c:crossAx val="161744768"/>
        <c:crosses val="autoZero"/>
        <c:auto val="1"/>
        <c:lblOffset val="100"/>
        <c:baseTimeUnit val="years"/>
      </c:dateAx>
      <c:valAx>
        <c:axId val="1617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806.43</c:v>
                </c:pt>
                <c:pt idx="3">
                  <c:v>743.44</c:v>
                </c:pt>
                <c:pt idx="4">
                  <c:v>670.24</c:v>
                </c:pt>
              </c:numCache>
            </c:numRef>
          </c:val>
          <c:extLst xmlns:c16r2="http://schemas.microsoft.com/office/drawing/2015/06/chart">
            <c:ext xmlns:c16="http://schemas.microsoft.com/office/drawing/2014/chart" uri="{C3380CC4-5D6E-409C-BE32-E72D297353CC}">
              <c16:uniqueId val="{00000000-F215-49DA-A516-8BCEF8B10A0B}"/>
            </c:ext>
          </c:extLst>
        </c:ser>
        <c:dLbls>
          <c:showLegendKey val="0"/>
          <c:showVal val="0"/>
          <c:showCatName val="0"/>
          <c:showSerName val="0"/>
          <c:showPercent val="0"/>
          <c:showBubbleSize val="0"/>
        </c:dLbls>
        <c:gapWidth val="150"/>
        <c:axId val="161794304"/>
        <c:axId val="16180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599.92999999999995</c:v>
                </c:pt>
                <c:pt idx="3">
                  <c:v>573.73</c:v>
                </c:pt>
                <c:pt idx="4">
                  <c:v>514.27</c:v>
                </c:pt>
              </c:numCache>
            </c:numRef>
          </c:val>
          <c:smooth val="0"/>
          <c:extLst xmlns:c16r2="http://schemas.microsoft.com/office/drawing/2015/06/chart">
            <c:ext xmlns:c16="http://schemas.microsoft.com/office/drawing/2014/chart" uri="{C3380CC4-5D6E-409C-BE32-E72D297353CC}">
              <c16:uniqueId val="{00000001-F215-49DA-A516-8BCEF8B10A0B}"/>
            </c:ext>
          </c:extLst>
        </c:ser>
        <c:dLbls>
          <c:showLegendKey val="0"/>
          <c:showVal val="0"/>
          <c:showCatName val="0"/>
          <c:showSerName val="0"/>
          <c:showPercent val="0"/>
          <c:showBubbleSize val="0"/>
        </c:dLbls>
        <c:marker val="1"/>
        <c:smooth val="0"/>
        <c:axId val="161794304"/>
        <c:axId val="161804672"/>
      </c:lineChart>
      <c:dateAx>
        <c:axId val="161794304"/>
        <c:scaling>
          <c:orientation val="minMax"/>
        </c:scaling>
        <c:delete val="1"/>
        <c:axPos val="b"/>
        <c:numFmt formatCode="ge" sourceLinked="1"/>
        <c:majorTickMark val="none"/>
        <c:minorTickMark val="none"/>
        <c:tickLblPos val="none"/>
        <c:crossAx val="161804672"/>
        <c:crosses val="autoZero"/>
        <c:auto val="1"/>
        <c:lblOffset val="100"/>
        <c:baseTimeUnit val="years"/>
      </c:dateAx>
      <c:valAx>
        <c:axId val="1618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87.23</c:v>
                </c:pt>
                <c:pt idx="3">
                  <c:v>90.92</c:v>
                </c:pt>
                <c:pt idx="4">
                  <c:v>94.92</c:v>
                </c:pt>
              </c:numCache>
            </c:numRef>
          </c:val>
          <c:extLst xmlns:c16r2="http://schemas.microsoft.com/office/drawing/2015/06/chart">
            <c:ext xmlns:c16="http://schemas.microsoft.com/office/drawing/2014/chart" uri="{C3380CC4-5D6E-409C-BE32-E72D297353CC}">
              <c16:uniqueId val="{00000000-F85A-485B-8774-89C1C45634E1}"/>
            </c:ext>
          </c:extLst>
        </c:ser>
        <c:dLbls>
          <c:showLegendKey val="0"/>
          <c:showVal val="0"/>
          <c:showCatName val="0"/>
          <c:showSerName val="0"/>
          <c:showPercent val="0"/>
          <c:showBubbleSize val="0"/>
        </c:dLbls>
        <c:gapWidth val="150"/>
        <c:axId val="161835648"/>
        <c:axId val="16185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95.76</c:v>
                </c:pt>
                <c:pt idx="3">
                  <c:v>100.74</c:v>
                </c:pt>
                <c:pt idx="4">
                  <c:v>100.34</c:v>
                </c:pt>
              </c:numCache>
            </c:numRef>
          </c:val>
          <c:smooth val="0"/>
          <c:extLst xmlns:c16r2="http://schemas.microsoft.com/office/drawing/2015/06/chart">
            <c:ext xmlns:c16="http://schemas.microsoft.com/office/drawing/2014/chart" uri="{C3380CC4-5D6E-409C-BE32-E72D297353CC}">
              <c16:uniqueId val="{00000001-F85A-485B-8774-89C1C45634E1}"/>
            </c:ext>
          </c:extLst>
        </c:ser>
        <c:dLbls>
          <c:showLegendKey val="0"/>
          <c:showVal val="0"/>
          <c:showCatName val="0"/>
          <c:showSerName val="0"/>
          <c:showPercent val="0"/>
          <c:showBubbleSize val="0"/>
        </c:dLbls>
        <c:marker val="1"/>
        <c:smooth val="0"/>
        <c:axId val="161835648"/>
        <c:axId val="161850112"/>
      </c:lineChart>
      <c:dateAx>
        <c:axId val="161835648"/>
        <c:scaling>
          <c:orientation val="minMax"/>
        </c:scaling>
        <c:delete val="1"/>
        <c:axPos val="b"/>
        <c:numFmt formatCode="ge" sourceLinked="1"/>
        <c:majorTickMark val="none"/>
        <c:minorTickMark val="none"/>
        <c:tickLblPos val="none"/>
        <c:crossAx val="161850112"/>
        <c:crosses val="autoZero"/>
        <c:auto val="1"/>
        <c:lblOffset val="100"/>
        <c:baseTimeUnit val="years"/>
      </c:dateAx>
      <c:valAx>
        <c:axId val="1618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144.56</c:v>
                </c:pt>
                <c:pt idx="3">
                  <c:v>138.51</c:v>
                </c:pt>
                <c:pt idx="4">
                  <c:v>132.77000000000001</c:v>
                </c:pt>
              </c:numCache>
            </c:numRef>
          </c:val>
          <c:extLst xmlns:c16r2="http://schemas.microsoft.com/office/drawing/2015/06/chart">
            <c:ext xmlns:c16="http://schemas.microsoft.com/office/drawing/2014/chart" uri="{C3380CC4-5D6E-409C-BE32-E72D297353CC}">
              <c16:uniqueId val="{00000000-A757-4972-8899-2E0BF4266C77}"/>
            </c:ext>
          </c:extLst>
        </c:ser>
        <c:dLbls>
          <c:showLegendKey val="0"/>
          <c:showVal val="0"/>
          <c:showCatName val="0"/>
          <c:showSerName val="0"/>
          <c:showPercent val="0"/>
          <c:showBubbleSize val="0"/>
        </c:dLbls>
        <c:gapWidth val="150"/>
        <c:axId val="161872896"/>
        <c:axId val="16201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119</c:v>
                </c:pt>
                <c:pt idx="3">
                  <c:v>112.75</c:v>
                </c:pt>
                <c:pt idx="4">
                  <c:v>113.49</c:v>
                </c:pt>
              </c:numCache>
            </c:numRef>
          </c:val>
          <c:smooth val="0"/>
          <c:extLst xmlns:c16r2="http://schemas.microsoft.com/office/drawing/2015/06/chart">
            <c:ext xmlns:c16="http://schemas.microsoft.com/office/drawing/2014/chart" uri="{C3380CC4-5D6E-409C-BE32-E72D297353CC}">
              <c16:uniqueId val="{00000001-A757-4972-8899-2E0BF4266C77}"/>
            </c:ext>
          </c:extLst>
        </c:ser>
        <c:dLbls>
          <c:showLegendKey val="0"/>
          <c:showVal val="0"/>
          <c:showCatName val="0"/>
          <c:showSerName val="0"/>
          <c:showPercent val="0"/>
          <c:showBubbleSize val="0"/>
        </c:dLbls>
        <c:marker val="1"/>
        <c:smooth val="0"/>
        <c:axId val="161872896"/>
        <c:axId val="162010240"/>
      </c:lineChart>
      <c:dateAx>
        <c:axId val="161872896"/>
        <c:scaling>
          <c:orientation val="minMax"/>
        </c:scaling>
        <c:delete val="1"/>
        <c:axPos val="b"/>
        <c:numFmt formatCode="ge" sourceLinked="1"/>
        <c:majorTickMark val="none"/>
        <c:minorTickMark val="none"/>
        <c:tickLblPos val="none"/>
        <c:crossAx val="162010240"/>
        <c:crosses val="autoZero"/>
        <c:auto val="1"/>
        <c:lblOffset val="100"/>
        <c:baseTimeUnit val="years"/>
      </c:dateAx>
      <c:valAx>
        <c:axId val="1620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52"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高槻市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68">
        <f>データ!S6</f>
        <v>352496</v>
      </c>
      <c r="AM8" s="68"/>
      <c r="AN8" s="68"/>
      <c r="AO8" s="68"/>
      <c r="AP8" s="68"/>
      <c r="AQ8" s="68"/>
      <c r="AR8" s="68"/>
      <c r="AS8" s="68"/>
      <c r="AT8" s="67">
        <f>データ!T6</f>
        <v>105.29</v>
      </c>
      <c r="AU8" s="67"/>
      <c r="AV8" s="67"/>
      <c r="AW8" s="67"/>
      <c r="AX8" s="67"/>
      <c r="AY8" s="67"/>
      <c r="AZ8" s="67"/>
      <c r="BA8" s="67"/>
      <c r="BB8" s="67">
        <f>データ!U6</f>
        <v>3347.86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67.36</v>
      </c>
      <c r="J10" s="67"/>
      <c r="K10" s="67"/>
      <c r="L10" s="67"/>
      <c r="M10" s="67"/>
      <c r="N10" s="67"/>
      <c r="O10" s="67"/>
      <c r="P10" s="67">
        <f>データ!P6</f>
        <v>99.46</v>
      </c>
      <c r="Q10" s="67"/>
      <c r="R10" s="67"/>
      <c r="S10" s="67"/>
      <c r="T10" s="67"/>
      <c r="U10" s="67"/>
      <c r="V10" s="67"/>
      <c r="W10" s="67">
        <f>データ!Q6</f>
        <v>77.739999999999995</v>
      </c>
      <c r="X10" s="67"/>
      <c r="Y10" s="67"/>
      <c r="Z10" s="67"/>
      <c r="AA10" s="67"/>
      <c r="AB10" s="67"/>
      <c r="AC10" s="67"/>
      <c r="AD10" s="68">
        <f>データ!R6</f>
        <v>1929</v>
      </c>
      <c r="AE10" s="68"/>
      <c r="AF10" s="68"/>
      <c r="AG10" s="68"/>
      <c r="AH10" s="68"/>
      <c r="AI10" s="68"/>
      <c r="AJ10" s="68"/>
      <c r="AK10" s="2"/>
      <c r="AL10" s="68">
        <f>データ!V6</f>
        <v>349850</v>
      </c>
      <c r="AM10" s="68"/>
      <c r="AN10" s="68"/>
      <c r="AO10" s="68"/>
      <c r="AP10" s="68"/>
      <c r="AQ10" s="68"/>
      <c r="AR10" s="68"/>
      <c r="AS10" s="68"/>
      <c r="AT10" s="67">
        <f>データ!W6</f>
        <v>32.1</v>
      </c>
      <c r="AU10" s="67"/>
      <c r="AV10" s="67"/>
      <c r="AW10" s="67"/>
      <c r="AX10" s="67"/>
      <c r="AY10" s="67"/>
      <c r="AZ10" s="67"/>
      <c r="BA10" s="67"/>
      <c r="BB10" s="67">
        <f>データ!X6</f>
        <v>10898.75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RBMLE2NtkWv+0Ti2ZcMtyRjuYe1vEQdZTPZNQPpWw9qyTBAgjlhXQT6Ru6xeA53Zh2Aa/C0iS8zy3uMMb3bTtA==" saltValue="syewT8aVfPjmZxNYdBdV7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272078</v>
      </c>
      <c r="D6" s="33">
        <f t="shared" si="3"/>
        <v>46</v>
      </c>
      <c r="E6" s="33">
        <f t="shared" si="3"/>
        <v>17</v>
      </c>
      <c r="F6" s="33">
        <f t="shared" si="3"/>
        <v>1</v>
      </c>
      <c r="G6" s="33">
        <f t="shared" si="3"/>
        <v>0</v>
      </c>
      <c r="H6" s="33" t="str">
        <f t="shared" si="3"/>
        <v>大阪府　高槻市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67.36</v>
      </c>
      <c r="P6" s="34">
        <f t="shared" si="3"/>
        <v>99.46</v>
      </c>
      <c r="Q6" s="34">
        <f t="shared" si="3"/>
        <v>77.739999999999995</v>
      </c>
      <c r="R6" s="34">
        <f t="shared" si="3"/>
        <v>1929</v>
      </c>
      <c r="S6" s="34">
        <f t="shared" si="3"/>
        <v>352496</v>
      </c>
      <c r="T6" s="34">
        <f t="shared" si="3"/>
        <v>105.29</v>
      </c>
      <c r="U6" s="34">
        <f t="shared" si="3"/>
        <v>3347.86</v>
      </c>
      <c r="V6" s="34">
        <f t="shared" si="3"/>
        <v>349850</v>
      </c>
      <c r="W6" s="34">
        <f t="shared" si="3"/>
        <v>32.1</v>
      </c>
      <c r="X6" s="34">
        <f t="shared" si="3"/>
        <v>10898.75</v>
      </c>
      <c r="Y6" s="35" t="str">
        <f>IF(Y7="",NA(),Y7)</f>
        <v>-</v>
      </c>
      <c r="Z6" s="35" t="str">
        <f t="shared" ref="Z6:AH6" si="4">IF(Z7="",NA(),Z7)</f>
        <v>-</v>
      </c>
      <c r="AA6" s="35">
        <f t="shared" si="4"/>
        <v>105.16</v>
      </c>
      <c r="AB6" s="35">
        <f t="shared" si="4"/>
        <v>104.09</v>
      </c>
      <c r="AC6" s="35">
        <f t="shared" si="4"/>
        <v>105.88</v>
      </c>
      <c r="AD6" s="35" t="str">
        <f t="shared" si="4"/>
        <v>-</v>
      </c>
      <c r="AE6" s="35" t="str">
        <f t="shared" si="4"/>
        <v>-</v>
      </c>
      <c r="AF6" s="35">
        <f t="shared" si="4"/>
        <v>109.82</v>
      </c>
      <c r="AG6" s="35">
        <f t="shared" si="4"/>
        <v>111.25</v>
      </c>
      <c r="AH6" s="35">
        <f t="shared" si="4"/>
        <v>108.87</v>
      </c>
      <c r="AI6" s="34" t="str">
        <f>IF(AI7="","",IF(AI7="-","【-】","【"&amp;SUBSTITUTE(TEXT(AI7,"#,##0.00"),"-","△")&amp;"】"))</f>
        <v>【108.69】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0.45</v>
      </c>
      <c r="AR6" s="34">
        <f t="shared" si="5"/>
        <v>0</v>
      </c>
      <c r="AS6" s="35">
        <f t="shared" si="5"/>
        <v>0.39</v>
      </c>
      <c r="AT6" s="34" t="str">
        <f>IF(AT7="","",IF(AT7="-","【-】","【"&amp;SUBSTITUTE(TEXT(AT7,"#,##0.00"),"-","△")&amp;"】"))</f>
        <v>【3.28】</v>
      </c>
      <c r="AU6" s="35" t="str">
        <f>IF(AU7="",NA(),AU7)</f>
        <v>-</v>
      </c>
      <c r="AV6" s="35" t="str">
        <f t="shared" ref="AV6:BD6" si="6">IF(AV7="",NA(),AV7)</f>
        <v>-</v>
      </c>
      <c r="AW6" s="35">
        <f t="shared" si="6"/>
        <v>37.380000000000003</v>
      </c>
      <c r="AX6" s="35">
        <f t="shared" si="6"/>
        <v>43.52</v>
      </c>
      <c r="AY6" s="35">
        <f t="shared" si="6"/>
        <v>39.86</v>
      </c>
      <c r="AZ6" s="35" t="str">
        <f t="shared" si="6"/>
        <v>-</v>
      </c>
      <c r="BA6" s="35" t="str">
        <f t="shared" si="6"/>
        <v>-</v>
      </c>
      <c r="BB6" s="35">
        <f t="shared" si="6"/>
        <v>67.7</v>
      </c>
      <c r="BC6" s="35">
        <f t="shared" si="6"/>
        <v>75.02</v>
      </c>
      <c r="BD6" s="35">
        <f t="shared" si="6"/>
        <v>73.55</v>
      </c>
      <c r="BE6" s="34" t="str">
        <f>IF(BE7="","",IF(BE7="-","【-】","【"&amp;SUBSTITUTE(TEXT(BE7,"#,##0.00"),"-","△")&amp;"】"))</f>
        <v>【69.49】</v>
      </c>
      <c r="BF6" s="35" t="str">
        <f>IF(BF7="",NA(),BF7)</f>
        <v>-</v>
      </c>
      <c r="BG6" s="35" t="str">
        <f t="shared" ref="BG6:BO6" si="7">IF(BG7="",NA(),BG7)</f>
        <v>-</v>
      </c>
      <c r="BH6" s="35">
        <f t="shared" si="7"/>
        <v>806.43</v>
      </c>
      <c r="BI6" s="35">
        <f t="shared" si="7"/>
        <v>743.44</v>
      </c>
      <c r="BJ6" s="35">
        <f t="shared" si="7"/>
        <v>670.24</v>
      </c>
      <c r="BK6" s="35" t="str">
        <f t="shared" si="7"/>
        <v>-</v>
      </c>
      <c r="BL6" s="35" t="str">
        <f t="shared" si="7"/>
        <v>-</v>
      </c>
      <c r="BM6" s="35">
        <f t="shared" si="7"/>
        <v>599.92999999999995</v>
      </c>
      <c r="BN6" s="35">
        <f t="shared" si="7"/>
        <v>573.73</v>
      </c>
      <c r="BO6" s="35">
        <f t="shared" si="7"/>
        <v>514.27</v>
      </c>
      <c r="BP6" s="34" t="str">
        <f>IF(BP7="","",IF(BP7="-","【-】","【"&amp;SUBSTITUTE(TEXT(BP7,"#,##0.00"),"-","△")&amp;"】"))</f>
        <v>【682.78】</v>
      </c>
      <c r="BQ6" s="35" t="str">
        <f>IF(BQ7="",NA(),BQ7)</f>
        <v>-</v>
      </c>
      <c r="BR6" s="35" t="str">
        <f t="shared" ref="BR6:BZ6" si="8">IF(BR7="",NA(),BR7)</f>
        <v>-</v>
      </c>
      <c r="BS6" s="35">
        <f t="shared" si="8"/>
        <v>87.23</v>
      </c>
      <c r="BT6" s="35">
        <f t="shared" si="8"/>
        <v>90.92</v>
      </c>
      <c r="BU6" s="35">
        <f t="shared" si="8"/>
        <v>94.92</v>
      </c>
      <c r="BV6" s="35" t="str">
        <f t="shared" si="8"/>
        <v>-</v>
      </c>
      <c r="BW6" s="35" t="str">
        <f t="shared" si="8"/>
        <v>-</v>
      </c>
      <c r="BX6" s="35">
        <f t="shared" si="8"/>
        <v>95.76</v>
      </c>
      <c r="BY6" s="35">
        <f t="shared" si="8"/>
        <v>100.74</v>
      </c>
      <c r="BZ6" s="35">
        <f t="shared" si="8"/>
        <v>100.34</v>
      </c>
      <c r="CA6" s="34" t="str">
        <f>IF(CA7="","",IF(CA7="-","【-】","【"&amp;SUBSTITUTE(TEXT(CA7,"#,##0.00"),"-","△")&amp;"】"))</f>
        <v>【100.91】</v>
      </c>
      <c r="CB6" s="35" t="str">
        <f>IF(CB7="",NA(),CB7)</f>
        <v>-</v>
      </c>
      <c r="CC6" s="35" t="str">
        <f t="shared" ref="CC6:CK6" si="9">IF(CC7="",NA(),CC7)</f>
        <v>-</v>
      </c>
      <c r="CD6" s="35">
        <f t="shared" si="9"/>
        <v>144.56</v>
      </c>
      <c r="CE6" s="35">
        <f t="shared" si="9"/>
        <v>138.51</v>
      </c>
      <c r="CF6" s="35">
        <f t="shared" si="9"/>
        <v>132.77000000000001</v>
      </c>
      <c r="CG6" s="35" t="str">
        <f t="shared" si="9"/>
        <v>-</v>
      </c>
      <c r="CH6" s="35" t="str">
        <f t="shared" si="9"/>
        <v>-</v>
      </c>
      <c r="CI6" s="35">
        <f t="shared" si="9"/>
        <v>119</v>
      </c>
      <c r="CJ6" s="35">
        <f t="shared" si="9"/>
        <v>112.75</v>
      </c>
      <c r="CK6" s="35">
        <f t="shared" si="9"/>
        <v>113.49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64.66</v>
      </c>
      <c r="CU6" s="35">
        <f t="shared" si="10"/>
        <v>64.650000000000006</v>
      </c>
      <c r="CV6" s="35">
        <f t="shared" si="10"/>
        <v>62.96</v>
      </c>
      <c r="CW6" s="34" t="str">
        <f>IF(CW7="","",IF(CW7="-","【-】","【"&amp;SUBSTITUTE(TEXT(CW7,"#,##0.00"),"-","△")&amp;"】"))</f>
        <v>【58.98】</v>
      </c>
      <c r="CX6" s="35" t="str">
        <f>IF(CX7="",NA(),CX7)</f>
        <v>-</v>
      </c>
      <c r="CY6" s="35" t="str">
        <f t="shared" ref="CY6:DG6" si="11">IF(CY7="",NA(),CY7)</f>
        <v>-</v>
      </c>
      <c r="CZ6" s="35">
        <f t="shared" si="11"/>
        <v>97.38</v>
      </c>
      <c r="DA6" s="35">
        <f t="shared" si="11"/>
        <v>97.56</v>
      </c>
      <c r="DB6" s="35">
        <f t="shared" si="11"/>
        <v>97.81</v>
      </c>
      <c r="DC6" s="35" t="str">
        <f t="shared" si="11"/>
        <v>-</v>
      </c>
      <c r="DD6" s="35" t="str">
        <f t="shared" si="11"/>
        <v>-</v>
      </c>
      <c r="DE6" s="35">
        <f t="shared" si="11"/>
        <v>97.08</v>
      </c>
      <c r="DF6" s="35">
        <f t="shared" si="11"/>
        <v>97.4</v>
      </c>
      <c r="DG6" s="35">
        <f t="shared" si="11"/>
        <v>96.96</v>
      </c>
      <c r="DH6" s="34" t="str">
        <f>IF(DH7="","",IF(DH7="-","【-】","【"&amp;SUBSTITUTE(TEXT(DH7,"#,##0.00"),"-","△")&amp;"】"))</f>
        <v>【95.20】</v>
      </c>
      <c r="DI6" s="35" t="str">
        <f>IF(DI7="",NA(),DI7)</f>
        <v>-</v>
      </c>
      <c r="DJ6" s="35" t="str">
        <f t="shared" ref="DJ6:DR6" si="12">IF(DJ7="",NA(),DJ7)</f>
        <v>-</v>
      </c>
      <c r="DK6" s="35">
        <f t="shared" si="12"/>
        <v>3.91</v>
      </c>
      <c r="DL6" s="35">
        <f t="shared" si="12"/>
        <v>7.31</v>
      </c>
      <c r="DM6" s="35">
        <f t="shared" si="12"/>
        <v>10.81</v>
      </c>
      <c r="DN6" s="35" t="str">
        <f t="shared" si="12"/>
        <v>-</v>
      </c>
      <c r="DO6" s="35" t="str">
        <f t="shared" si="12"/>
        <v>-</v>
      </c>
      <c r="DP6" s="35">
        <f t="shared" si="12"/>
        <v>25.28</v>
      </c>
      <c r="DQ6" s="35">
        <f t="shared" si="12"/>
        <v>28.35</v>
      </c>
      <c r="DR6" s="35">
        <f t="shared" si="12"/>
        <v>25.13</v>
      </c>
      <c r="DS6" s="34" t="str">
        <f>IF(DS7="","",IF(DS7="-","【-】","【"&amp;SUBSTITUTE(TEXT(DS7,"#,##0.00"),"-","△")&amp;"】"))</f>
        <v>【38.60】</v>
      </c>
      <c r="DT6" s="35" t="str">
        <f>IF(DT7="",NA(),DT7)</f>
        <v>-</v>
      </c>
      <c r="DU6" s="35" t="str">
        <f t="shared" ref="DU6:EC6" si="13">IF(DU7="",NA(),DU7)</f>
        <v>-</v>
      </c>
      <c r="DV6" s="35">
        <f t="shared" si="13"/>
        <v>0.62</v>
      </c>
      <c r="DW6" s="35">
        <f t="shared" si="13"/>
        <v>0.69</v>
      </c>
      <c r="DX6" s="35">
        <f t="shared" si="13"/>
        <v>1.08</v>
      </c>
      <c r="DY6" s="35" t="str">
        <f t="shared" si="13"/>
        <v>-</v>
      </c>
      <c r="DZ6" s="35" t="str">
        <f t="shared" si="13"/>
        <v>-</v>
      </c>
      <c r="EA6" s="35">
        <f t="shared" si="13"/>
        <v>4.08</v>
      </c>
      <c r="EB6" s="35">
        <f t="shared" si="13"/>
        <v>6.7</v>
      </c>
      <c r="EC6" s="35">
        <f t="shared" si="13"/>
        <v>6.4</v>
      </c>
      <c r="ED6" s="34" t="str">
        <f>IF(ED7="","",IF(ED7="-","【-】","【"&amp;SUBSTITUTE(TEXT(ED7,"#,##0.00"),"-","△")&amp;"】"))</f>
        <v>【5.64】</v>
      </c>
      <c r="EE6" s="35" t="str">
        <f>IF(EE7="",NA(),EE7)</f>
        <v>-</v>
      </c>
      <c r="EF6" s="35" t="str">
        <f t="shared" ref="EF6:EN6" si="14">IF(EF7="",NA(),EF7)</f>
        <v>-</v>
      </c>
      <c r="EG6" s="35">
        <f t="shared" si="14"/>
        <v>0.01</v>
      </c>
      <c r="EH6" s="35">
        <f t="shared" si="14"/>
        <v>0.01</v>
      </c>
      <c r="EI6" s="34">
        <f t="shared" si="14"/>
        <v>0</v>
      </c>
      <c r="EJ6" s="35" t="str">
        <f t="shared" si="14"/>
        <v>-</v>
      </c>
      <c r="EK6" s="35" t="str">
        <f t="shared" si="14"/>
        <v>-</v>
      </c>
      <c r="EL6" s="35">
        <f t="shared" si="14"/>
        <v>0.16</v>
      </c>
      <c r="EM6" s="35">
        <f t="shared" si="14"/>
        <v>0.16</v>
      </c>
      <c r="EN6" s="35">
        <f t="shared" si="14"/>
        <v>0.16</v>
      </c>
      <c r="EO6" s="34" t="str">
        <f>IF(EO7="","",IF(EO7="-","【-】","【"&amp;SUBSTITUTE(TEXT(EO7,"#,##0.00"),"-","△")&amp;"】"))</f>
        <v>【0.23】</v>
      </c>
    </row>
    <row r="7" spans="1:148" s="36" customFormat="1" x14ac:dyDescent="0.15">
      <c r="A7" s="28"/>
      <c r="B7" s="37">
        <v>2018</v>
      </c>
      <c r="C7" s="37">
        <v>272078</v>
      </c>
      <c r="D7" s="37">
        <v>46</v>
      </c>
      <c r="E7" s="37">
        <v>17</v>
      </c>
      <c r="F7" s="37">
        <v>1</v>
      </c>
      <c r="G7" s="37">
        <v>0</v>
      </c>
      <c r="H7" s="37" t="s">
        <v>96</v>
      </c>
      <c r="I7" s="37" t="s">
        <v>97</v>
      </c>
      <c r="J7" s="37" t="s">
        <v>98</v>
      </c>
      <c r="K7" s="37" t="s">
        <v>99</v>
      </c>
      <c r="L7" s="37" t="s">
        <v>100</v>
      </c>
      <c r="M7" s="37" t="s">
        <v>101</v>
      </c>
      <c r="N7" s="38" t="s">
        <v>102</v>
      </c>
      <c r="O7" s="38">
        <v>67.36</v>
      </c>
      <c r="P7" s="38">
        <v>99.46</v>
      </c>
      <c r="Q7" s="38">
        <v>77.739999999999995</v>
      </c>
      <c r="R7" s="38">
        <v>1929</v>
      </c>
      <c r="S7" s="38">
        <v>352496</v>
      </c>
      <c r="T7" s="38">
        <v>105.29</v>
      </c>
      <c r="U7" s="38">
        <v>3347.86</v>
      </c>
      <c r="V7" s="38">
        <v>349850</v>
      </c>
      <c r="W7" s="38">
        <v>32.1</v>
      </c>
      <c r="X7" s="38">
        <v>10898.75</v>
      </c>
      <c r="Y7" s="38" t="s">
        <v>102</v>
      </c>
      <c r="Z7" s="38" t="s">
        <v>102</v>
      </c>
      <c r="AA7" s="38">
        <v>105.16</v>
      </c>
      <c r="AB7" s="38">
        <v>104.09</v>
      </c>
      <c r="AC7" s="38">
        <v>105.88</v>
      </c>
      <c r="AD7" s="38" t="s">
        <v>102</v>
      </c>
      <c r="AE7" s="38" t="s">
        <v>102</v>
      </c>
      <c r="AF7" s="38">
        <v>109.82</v>
      </c>
      <c r="AG7" s="38">
        <v>111.25</v>
      </c>
      <c r="AH7" s="38">
        <v>108.87</v>
      </c>
      <c r="AI7" s="38">
        <v>108.69</v>
      </c>
      <c r="AJ7" s="38" t="s">
        <v>102</v>
      </c>
      <c r="AK7" s="38" t="s">
        <v>102</v>
      </c>
      <c r="AL7" s="38">
        <v>0</v>
      </c>
      <c r="AM7" s="38">
        <v>0</v>
      </c>
      <c r="AN7" s="38">
        <v>0</v>
      </c>
      <c r="AO7" s="38" t="s">
        <v>102</v>
      </c>
      <c r="AP7" s="38" t="s">
        <v>102</v>
      </c>
      <c r="AQ7" s="38">
        <v>0.45</v>
      </c>
      <c r="AR7" s="38">
        <v>0</v>
      </c>
      <c r="AS7" s="38">
        <v>0.39</v>
      </c>
      <c r="AT7" s="38">
        <v>3.28</v>
      </c>
      <c r="AU7" s="38" t="s">
        <v>102</v>
      </c>
      <c r="AV7" s="38" t="s">
        <v>102</v>
      </c>
      <c r="AW7" s="38">
        <v>37.380000000000003</v>
      </c>
      <c r="AX7" s="38">
        <v>43.52</v>
      </c>
      <c r="AY7" s="38">
        <v>39.86</v>
      </c>
      <c r="AZ7" s="38" t="s">
        <v>102</v>
      </c>
      <c r="BA7" s="38" t="s">
        <v>102</v>
      </c>
      <c r="BB7" s="38">
        <v>67.7</v>
      </c>
      <c r="BC7" s="38">
        <v>75.02</v>
      </c>
      <c r="BD7" s="38">
        <v>73.55</v>
      </c>
      <c r="BE7" s="38">
        <v>69.489999999999995</v>
      </c>
      <c r="BF7" s="38" t="s">
        <v>102</v>
      </c>
      <c r="BG7" s="38" t="s">
        <v>102</v>
      </c>
      <c r="BH7" s="38">
        <v>806.43</v>
      </c>
      <c r="BI7" s="38">
        <v>743.44</v>
      </c>
      <c r="BJ7" s="38">
        <v>670.24</v>
      </c>
      <c r="BK7" s="38" t="s">
        <v>102</v>
      </c>
      <c r="BL7" s="38" t="s">
        <v>102</v>
      </c>
      <c r="BM7" s="38">
        <v>599.92999999999995</v>
      </c>
      <c r="BN7" s="38">
        <v>573.73</v>
      </c>
      <c r="BO7" s="38">
        <v>514.27</v>
      </c>
      <c r="BP7" s="38">
        <v>682.78</v>
      </c>
      <c r="BQ7" s="38" t="s">
        <v>102</v>
      </c>
      <c r="BR7" s="38" t="s">
        <v>102</v>
      </c>
      <c r="BS7" s="38">
        <v>87.23</v>
      </c>
      <c r="BT7" s="38">
        <v>90.92</v>
      </c>
      <c r="BU7" s="38">
        <v>94.92</v>
      </c>
      <c r="BV7" s="38" t="s">
        <v>102</v>
      </c>
      <c r="BW7" s="38" t="s">
        <v>102</v>
      </c>
      <c r="BX7" s="38">
        <v>95.76</v>
      </c>
      <c r="BY7" s="38">
        <v>100.74</v>
      </c>
      <c r="BZ7" s="38">
        <v>100.34</v>
      </c>
      <c r="CA7" s="38">
        <v>100.91</v>
      </c>
      <c r="CB7" s="38" t="s">
        <v>102</v>
      </c>
      <c r="CC7" s="38" t="s">
        <v>102</v>
      </c>
      <c r="CD7" s="38">
        <v>144.56</v>
      </c>
      <c r="CE7" s="38">
        <v>138.51</v>
      </c>
      <c r="CF7" s="38">
        <v>132.77000000000001</v>
      </c>
      <c r="CG7" s="38" t="s">
        <v>102</v>
      </c>
      <c r="CH7" s="38" t="s">
        <v>102</v>
      </c>
      <c r="CI7" s="38">
        <v>119</v>
      </c>
      <c r="CJ7" s="38">
        <v>112.75</v>
      </c>
      <c r="CK7" s="38">
        <v>113.49</v>
      </c>
      <c r="CL7" s="38">
        <v>136.86000000000001</v>
      </c>
      <c r="CM7" s="38" t="s">
        <v>102</v>
      </c>
      <c r="CN7" s="38" t="s">
        <v>102</v>
      </c>
      <c r="CO7" s="38" t="s">
        <v>102</v>
      </c>
      <c r="CP7" s="38" t="s">
        <v>102</v>
      </c>
      <c r="CQ7" s="38" t="s">
        <v>102</v>
      </c>
      <c r="CR7" s="38" t="s">
        <v>102</v>
      </c>
      <c r="CS7" s="38" t="s">
        <v>102</v>
      </c>
      <c r="CT7" s="38">
        <v>64.66</v>
      </c>
      <c r="CU7" s="38">
        <v>64.650000000000006</v>
      </c>
      <c r="CV7" s="38">
        <v>62.96</v>
      </c>
      <c r="CW7" s="38">
        <v>58.98</v>
      </c>
      <c r="CX7" s="38" t="s">
        <v>102</v>
      </c>
      <c r="CY7" s="38" t="s">
        <v>102</v>
      </c>
      <c r="CZ7" s="38">
        <v>97.38</v>
      </c>
      <c r="DA7" s="38">
        <v>97.56</v>
      </c>
      <c r="DB7" s="38">
        <v>97.81</v>
      </c>
      <c r="DC7" s="38" t="s">
        <v>102</v>
      </c>
      <c r="DD7" s="38" t="s">
        <v>102</v>
      </c>
      <c r="DE7" s="38">
        <v>97.08</v>
      </c>
      <c r="DF7" s="38">
        <v>97.4</v>
      </c>
      <c r="DG7" s="38">
        <v>96.96</v>
      </c>
      <c r="DH7" s="38">
        <v>95.2</v>
      </c>
      <c r="DI7" s="38" t="s">
        <v>102</v>
      </c>
      <c r="DJ7" s="38" t="s">
        <v>102</v>
      </c>
      <c r="DK7" s="38">
        <v>3.91</v>
      </c>
      <c r="DL7" s="38">
        <v>7.31</v>
      </c>
      <c r="DM7" s="38">
        <v>10.81</v>
      </c>
      <c r="DN7" s="38" t="s">
        <v>102</v>
      </c>
      <c r="DO7" s="38" t="s">
        <v>102</v>
      </c>
      <c r="DP7" s="38">
        <v>25.28</v>
      </c>
      <c r="DQ7" s="38">
        <v>28.35</v>
      </c>
      <c r="DR7" s="38">
        <v>25.13</v>
      </c>
      <c r="DS7" s="38">
        <v>38.6</v>
      </c>
      <c r="DT7" s="38" t="s">
        <v>102</v>
      </c>
      <c r="DU7" s="38" t="s">
        <v>102</v>
      </c>
      <c r="DV7" s="38">
        <v>0.62</v>
      </c>
      <c r="DW7" s="38">
        <v>0.69</v>
      </c>
      <c r="DX7" s="38">
        <v>1.08</v>
      </c>
      <c r="DY7" s="38" t="s">
        <v>102</v>
      </c>
      <c r="DZ7" s="38" t="s">
        <v>102</v>
      </c>
      <c r="EA7" s="38">
        <v>4.08</v>
      </c>
      <c r="EB7" s="38">
        <v>6.7</v>
      </c>
      <c r="EC7" s="38">
        <v>6.4</v>
      </c>
      <c r="ED7" s="38">
        <v>5.64</v>
      </c>
      <c r="EE7" s="38" t="s">
        <v>102</v>
      </c>
      <c r="EF7" s="38" t="s">
        <v>102</v>
      </c>
      <c r="EG7" s="38">
        <v>0.01</v>
      </c>
      <c r="EH7" s="38">
        <v>0.01</v>
      </c>
      <c r="EI7" s="38">
        <v>0</v>
      </c>
      <c r="EJ7" s="38" t="s">
        <v>102</v>
      </c>
      <c r="EK7" s="38" t="s">
        <v>102</v>
      </c>
      <c r="EL7" s="38">
        <v>0.16</v>
      </c>
      <c r="EM7" s="38">
        <v>0.16</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高槻市</cp:lastModifiedBy>
  <cp:lastPrinted>2020-02-07T02:04:24Z</cp:lastPrinted>
  <dcterms:created xsi:type="dcterms:W3CDTF">2019-12-05T04:45:27Z</dcterms:created>
  <dcterms:modified xsi:type="dcterms:W3CDTF">2020-03-11T06:29:29Z</dcterms:modified>
</cp:coreProperties>
</file>